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rstredocesky-my.sharepoint.com/personal/jochoval_kr-s_cz/Documents/Obrázky/Plocha/"/>
    </mc:Choice>
  </mc:AlternateContent>
  <xr:revisionPtr revIDLastSave="55" documentId="8_{8E76B616-9766-46BA-A02E-8BB3BCEDDE9D}" xr6:coauthVersionLast="47" xr6:coauthVersionMax="47" xr10:uidLastSave="{E123EED2-174D-4E45-BC95-1AD14E0D7C70}"/>
  <bookViews>
    <workbookView xWindow="3780" yWindow="420" windowWidth="18840" windowHeight="14610" xr2:uid="{09A522F7-8FF0-487F-8C64-9FAF06E9FFF9}"/>
  </bookViews>
  <sheets>
    <sheet name="Návrh na schválení dotací" sheetId="2" r:id="rId1"/>
  </sheets>
  <definedNames>
    <definedName name="_xlnm.Print_Area" localSheetId="0">'Návrh na schválení dotací'!$A$1:$J$125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5" i="2" l="1"/>
  <c r="H124" i="2"/>
  <c r="H114" i="2"/>
  <c r="H94" i="2"/>
  <c r="I119" i="2"/>
  <c r="I120" i="2" s="1"/>
  <c r="I121" i="2" s="1"/>
  <c r="I122" i="2" s="1"/>
  <c r="I123" i="2" s="1"/>
  <c r="I99" i="2"/>
  <c r="I100" i="2" s="1"/>
  <c r="I101" i="2" s="1"/>
  <c r="I102" i="2" s="1"/>
  <c r="I103" i="2" s="1"/>
  <c r="I104" i="2" s="1"/>
  <c r="I105" i="2" s="1"/>
  <c r="I106" i="2" s="1"/>
  <c r="I107" i="2" s="1"/>
  <c r="I108" i="2" s="1"/>
  <c r="I109" i="2" s="1"/>
  <c r="I110" i="2" s="1"/>
  <c r="I111" i="2" s="1"/>
  <c r="I112" i="2" s="1"/>
  <c r="I113" i="2" s="1"/>
  <c r="I8" i="2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82" i="2" s="1"/>
  <c r="I83" i="2" s="1"/>
  <c r="I84" i="2" s="1"/>
  <c r="I85" i="2" s="1"/>
  <c r="I86" i="2" s="1"/>
  <c r="I87" i="2" s="1"/>
  <c r="I88" i="2" s="1"/>
  <c r="I89" i="2" s="1"/>
  <c r="I90" i="2" s="1"/>
  <c r="I91" i="2" s="1"/>
  <c r="I92" i="2" s="1"/>
  <c r="I93" i="2" s="1"/>
  <c r="I7" i="2"/>
</calcChain>
</file>

<file path=xl/sharedStrings.xml><?xml version="1.0" encoding="utf-8"?>
<sst xmlns="http://schemas.openxmlformats.org/spreadsheetml/2006/main" count="688" uniqueCount="545">
  <si>
    <t>Návrh na poskytnutí dotací z Programu 2024 pro poskytování dotací z rozpočtu Středočeského kraje 
ze Středočeského Fondu prevence</t>
  </si>
  <si>
    <t>Celkový předpokládaný objem peněžních prostředků pro rok 2024</t>
  </si>
  <si>
    <t>Tematické zadání Primární prevence</t>
  </si>
  <si>
    <t>Primární prevence</t>
  </si>
  <si>
    <t>Rozpočet pro rok 2024</t>
  </si>
  <si>
    <t xml:space="preserve">Pořadové číslo </t>
  </si>
  <si>
    <t>Číslo žádosti</t>
  </si>
  <si>
    <t>Název žadatele</t>
  </si>
  <si>
    <t>Okres</t>
  </si>
  <si>
    <t>Název projektu</t>
  </si>
  <si>
    <t>Průměr bodového ohodnocení</t>
  </si>
  <si>
    <t>Požadovaná dotace v Kč celkem</t>
  </si>
  <si>
    <t>Navrhovaná dotace v Kč celkem</t>
  </si>
  <si>
    <t>Kumulativní součet</t>
  </si>
  <si>
    <t>Datum a čas elektronického podání žádosti</t>
  </si>
  <si>
    <t>1.</t>
  </si>
  <si>
    <t>PRE/PRI/054125/2024</t>
  </si>
  <si>
    <t>Základní škola Zdenky Braunerové Roztoky, příspěvková organizace (70854963)</t>
  </si>
  <si>
    <t>Praha - západ</t>
  </si>
  <si>
    <t>Program primární prevence ZŠZB Roztoky 2024</t>
  </si>
  <si>
    <t>2024-01-23 18:29:01.0</t>
  </si>
  <si>
    <t>2.</t>
  </si>
  <si>
    <t>PRE/PRI/054110/2024</t>
  </si>
  <si>
    <t>Základní škola, Příbram VII, 28. října 1 (47074370)</t>
  </si>
  <si>
    <t>Příbram</t>
  </si>
  <si>
    <t>Tvoříme bezpečné prostředí 2</t>
  </si>
  <si>
    <t>2024-01-24 10:24:31.0</t>
  </si>
  <si>
    <t>3.</t>
  </si>
  <si>
    <t>PRE/PRI/054287/2024</t>
  </si>
  <si>
    <t>Základní škola Mukařov, příspěvková organizace (70986444)</t>
  </si>
  <si>
    <t>Praha - východ</t>
  </si>
  <si>
    <t xml:space="preserve">Prevence v ZŠ Mukařov  </t>
  </si>
  <si>
    <t>2024-01-24 14:28:22.0</t>
  </si>
  <si>
    <t>4.</t>
  </si>
  <si>
    <t>PRE/PRI/053877/2024</t>
  </si>
  <si>
    <t>Základní škola Dr. Edvarda Beneše Mladá Boleslav, Laurinova 905, příspěvková organizace (62451511)</t>
  </si>
  <si>
    <t>Mladá Boleslav</t>
  </si>
  <si>
    <t>Prevence na Benešovce</t>
  </si>
  <si>
    <t>2024-01-24 17:15:50.0</t>
  </si>
  <si>
    <t>5.</t>
  </si>
  <si>
    <t>PRE/PRI/053540/2024</t>
  </si>
  <si>
    <t>Prostor plus o.p.s. (26594633)</t>
  </si>
  <si>
    <t>Kolín</t>
  </si>
  <si>
    <t>Programy primární prevence rizikového chování</t>
  </si>
  <si>
    <t>2024-01-24 17:56:03.0</t>
  </si>
  <si>
    <t>6.</t>
  </si>
  <si>
    <t>PRE/PRI/054446/2024</t>
  </si>
  <si>
    <t>Základní škola Kamenné Žehrovice, okres Kladno (70990701)</t>
  </si>
  <si>
    <t>Kladno</t>
  </si>
  <si>
    <t>Bezpečná škola</t>
  </si>
  <si>
    <t>2024-01-24 20:18:18.0</t>
  </si>
  <si>
    <t>7.</t>
  </si>
  <si>
    <t>PRE/PRI/053695/2024</t>
  </si>
  <si>
    <t>Základní škola T.G.Masaryka Kutná Hora, Jiráskovy sady 387 (71002090)</t>
  </si>
  <si>
    <t>Kutná Hora</t>
  </si>
  <si>
    <t>Primární prevence rizikového chování</t>
  </si>
  <si>
    <t>2024-01-16 13:07:12.0</t>
  </si>
  <si>
    <t>8.</t>
  </si>
  <si>
    <t>PRE/PRI/053406/2024</t>
  </si>
  <si>
    <t>Základní škola Vrané nad Vltavou, okres Praha- západ (75031710)</t>
  </si>
  <si>
    <t>Praha-západ</t>
  </si>
  <si>
    <t>Bezpečnost ve škole IV.</t>
  </si>
  <si>
    <t>2024-01-15 16:13:32.0</t>
  </si>
  <si>
    <t>9.</t>
  </si>
  <si>
    <t>PRE/PRI/053855/2024</t>
  </si>
  <si>
    <t>1.základní škola Masarykovo nám. Říčany, příspěvková organizace (63834448)</t>
  </si>
  <si>
    <t>Prevence na I. ZŠ Říčany v roce 2024</t>
  </si>
  <si>
    <t>2024-01-17 23:18:23.0</t>
  </si>
  <si>
    <t>10.</t>
  </si>
  <si>
    <t>PRE/PRI/054004/2024</t>
  </si>
  <si>
    <t>Základní škola Stříbrná Skalice (70925259)</t>
  </si>
  <si>
    <t>ZŠ Stříbrná Skalice prevence 2024</t>
  </si>
  <si>
    <t>2024-01-22 08:58:03.0</t>
  </si>
  <si>
    <t>11.</t>
  </si>
  <si>
    <t>PRE/PRI/053846/2024</t>
  </si>
  <si>
    <t>SEMIRAMIS z.ú. (70845387)</t>
  </si>
  <si>
    <t>Nymburk</t>
  </si>
  <si>
    <t>Centrum primární prevence Středočeský kraj</t>
  </si>
  <si>
    <t>2024-01-22 09:38:35.0</t>
  </si>
  <si>
    <t>12.</t>
  </si>
  <si>
    <t>PRE/PRI/053587/2024</t>
  </si>
  <si>
    <t>Základní škola T. G. Masaryka Mnichovice okres Praha - východ, příspěvková organizace (70992398)</t>
  </si>
  <si>
    <t>Prevencí ke zdravému životnímu stylu na ZŠ T. G. Masaryka Mnichovice</t>
  </si>
  <si>
    <t>2024-01-22 09:40:43.0</t>
  </si>
  <si>
    <t>13.</t>
  </si>
  <si>
    <t>PRE/PRI/053963/2024</t>
  </si>
  <si>
    <t>Základní škola Světice, příspěvková organizace (71295151)</t>
  </si>
  <si>
    <t>Primární prevence ve Světicích 2024</t>
  </si>
  <si>
    <t>2024-01-22 11:42:11.0</t>
  </si>
  <si>
    <t>14.</t>
  </si>
  <si>
    <t>PRE/PRI/054187/2024</t>
  </si>
  <si>
    <t>Základní škola a Základní umělecká škola Líbeznice, příspěvková organizace (00875911)</t>
  </si>
  <si>
    <t>Programy všeobecné a selektivní prevence na ZŠ a ZUŠ Líbeznice</t>
  </si>
  <si>
    <t>2024-01-23 17:10:36.0</t>
  </si>
  <si>
    <t>15.</t>
  </si>
  <si>
    <t>PRE/PRI/054173/2024</t>
  </si>
  <si>
    <t>Základní škola a Mateřská škola Chocerady 267, příspěvková organizace (75002922)</t>
  </si>
  <si>
    <t>Benešov</t>
  </si>
  <si>
    <t>Primární prevence ZŠ Chocerady 2024</t>
  </si>
  <si>
    <t>2024-01-24 09:14:49.0</t>
  </si>
  <si>
    <t xml:space="preserve">                                                  </t>
  </si>
  <si>
    <t>16.</t>
  </si>
  <si>
    <t>PRE/PRI/054172/2024</t>
  </si>
  <si>
    <t>Základní škola a mateřská škola Přerov nad Labem (72055758)</t>
  </si>
  <si>
    <t>Dlouhodobý preventivní program na ZŠ</t>
  </si>
  <si>
    <t>2024-01-24 11:26:02.0</t>
  </si>
  <si>
    <t>17.</t>
  </si>
  <si>
    <t>PRE/PRI/054350/2024</t>
  </si>
  <si>
    <t>Základní škola Kolín V., Mnichovická 62 (48663794)</t>
  </si>
  <si>
    <t>Na prevenci s úsměvem - dlouhodobý preventivní program pro všechny žáky 2. stupně</t>
  </si>
  <si>
    <t>2024-01-24 14:27:13.0</t>
  </si>
  <si>
    <t>18.</t>
  </si>
  <si>
    <t>PRE/PRI/053874/2024</t>
  </si>
  <si>
    <t>ZŠ Velvary (70991651)</t>
  </si>
  <si>
    <t>Dlouhodobé programy v primární prevence pro žáky druhého stupně a adaptační programy pro nově vznikající kolektivy v 6. ročnících</t>
  </si>
  <si>
    <t>2024-01-24 15:09:02.0</t>
  </si>
  <si>
    <t>19.</t>
  </si>
  <si>
    <t>PRE/PRI/053942/2024</t>
  </si>
  <si>
    <t>2. základní škola Bezručova Říčany, příspěvková organizace (63834243)</t>
  </si>
  <si>
    <t>Prevence na II. ZŠ Bezručova</t>
  </si>
  <si>
    <t>2024-01-22 08:16:31.0</t>
  </si>
  <si>
    <t>20.</t>
  </si>
  <si>
    <t>PRE/PRI/053411/2024</t>
  </si>
  <si>
    <t>Základní škola a Mateřská škola Tehov (75034182)</t>
  </si>
  <si>
    <t>Pro bezpečnou budoucnost</t>
  </si>
  <si>
    <t>2024-01-11 08:31:20.0</t>
  </si>
  <si>
    <t>21.</t>
  </si>
  <si>
    <t>PRE/PRI/053450/2024</t>
  </si>
  <si>
    <t>Základní škola Mělník, Jaroslava Seiferta 148, p.o. (47011327)</t>
  </si>
  <si>
    <t>Mělník</t>
  </si>
  <si>
    <t>BÝT SÁM SEBOU 2024</t>
  </si>
  <si>
    <t>2024-01-12 15:01:47.0</t>
  </si>
  <si>
    <t>22.</t>
  </si>
  <si>
    <t>PRE/PRI/053418/2024</t>
  </si>
  <si>
    <t>ZŠ Kamenice, okres Praha - východ (43755089)</t>
  </si>
  <si>
    <t>Prevence v Kamenici</t>
  </si>
  <si>
    <t>2024-01-16 09:27:31.0</t>
  </si>
  <si>
    <t>23.</t>
  </si>
  <si>
    <t>PRE/PRI/053601/2024</t>
  </si>
  <si>
    <t>Základní škola Čáslav, Sadová1756, okres Kutná Hora (71176683)</t>
  </si>
  <si>
    <t xml:space="preserve">ZŠ Sadová - primární prevence </t>
  </si>
  <si>
    <t>2024-01-16 12:35:29.0</t>
  </si>
  <si>
    <t>24.</t>
  </si>
  <si>
    <t>PRE/PRI/053389/2024</t>
  </si>
  <si>
    <t>Základní škola a Mateřská škola Senohraby, okres Praha - východ, příspěvková organizace (75033593)</t>
  </si>
  <si>
    <t>Primární prevence ZŠ Senohraby 2024</t>
  </si>
  <si>
    <t>2024-01-10 09:58:04.0</t>
  </si>
  <si>
    <t>25.</t>
  </si>
  <si>
    <t>PRE/PRI/053393/2024</t>
  </si>
  <si>
    <t>Základní škola Mirošovice, okres Praha - východ (71004734)</t>
  </si>
  <si>
    <t>Primární prevence v ZŠ Mirošovice</t>
  </si>
  <si>
    <t>2024-01-15 15:48:56.0</t>
  </si>
  <si>
    <t>26.</t>
  </si>
  <si>
    <t>PRE/PRI/053501/2024</t>
  </si>
  <si>
    <t>Základní škola Mladá Boleslav, Komenského náměstí 91, příspěvková organizace (75034042)</t>
  </si>
  <si>
    <t>Prevence rizikového chování, sociální a osobnostní rozvoj pomocí interaktivního edukativního divadla Fórum pro prožitkové vzdělávání</t>
  </si>
  <si>
    <t>2024-01-23 08:23:38.0</t>
  </si>
  <si>
    <t>27.</t>
  </si>
  <si>
    <t>PRE/PRI/054115/2024</t>
  </si>
  <si>
    <t>Cesta integrace, o.p.s. (26619032)</t>
  </si>
  <si>
    <t>Příspěvek na dlouhodobou primární prevenci na 1. a 2. stupni ZŠ v roce 2024</t>
  </si>
  <si>
    <t>2024-01-22 13:44:40.0</t>
  </si>
  <si>
    <t>28.</t>
  </si>
  <si>
    <t>PRE/PRI/053927/2024</t>
  </si>
  <si>
    <t>Základní škola a mateřská škola Načeradec, příspěvková organizace (70993661)</t>
  </si>
  <si>
    <t>Cesta k sobě</t>
  </si>
  <si>
    <t>2024-01-22 14:10:53.0</t>
  </si>
  <si>
    <t>29.</t>
  </si>
  <si>
    <t>PRE/PRI/053618/2024</t>
  </si>
  <si>
    <t>Základní škola a Mateřská škola Mladá Boleslav, 17.listopadu 1325, příspěvková organizace (75034077)</t>
  </si>
  <si>
    <t>Primární prevence 2024 ZŠ a MŠ 17. listopadu Mladá Boleslav</t>
  </si>
  <si>
    <t>2024-01-23 08:49:40.0</t>
  </si>
  <si>
    <t>30.</t>
  </si>
  <si>
    <t>PRE/PRI/053718/2024</t>
  </si>
  <si>
    <t>Magdaléna, o.p.s. (25617401)</t>
  </si>
  <si>
    <t>Centrum primární prevence Magdaléna</t>
  </si>
  <si>
    <t>2024-01-23 11:11:52.0</t>
  </si>
  <si>
    <t>31.</t>
  </si>
  <si>
    <t>PRE/PRI/054060/2024</t>
  </si>
  <si>
    <t>Základní škola Dobříš, Komenského nám. 35, okres Příbram (42727537)</t>
  </si>
  <si>
    <t>Etické dílny na ZŠ Dobříš, Komenského nám. 35</t>
  </si>
  <si>
    <t>2024-01-24 06:51:10.0</t>
  </si>
  <si>
    <t>32.</t>
  </si>
  <si>
    <t>PRE/PRI/054441/2024</t>
  </si>
  <si>
    <t>Základní škola a Mateřská škola Kosova Hora (75030471)</t>
  </si>
  <si>
    <t>Všeobecná primární prevence pro žáky ZŠ Kosova Hora</t>
  </si>
  <si>
    <t>2024-01-24 17:57:02.0</t>
  </si>
  <si>
    <t>33.</t>
  </si>
  <si>
    <t>PRE/PRI/053743/2024</t>
  </si>
  <si>
    <t>Základní škola Mníšek pod Brdy (47005203)</t>
  </si>
  <si>
    <t>Praha západ</t>
  </si>
  <si>
    <t>Všeobecná primární prevence pro žáky ZŠ Mníšek pod Brdy</t>
  </si>
  <si>
    <t>2024-01-24 10:24:28.0</t>
  </si>
  <si>
    <t>34.</t>
  </si>
  <si>
    <t>PRE/PRI/054072/2024</t>
  </si>
  <si>
    <t>Základní škola T. G. Masaryka a Mateřská škola Mladá Boleslav, Svatovítská 574, příspěvková organizace (75034069)</t>
  </si>
  <si>
    <t>Dlouhodobý preventivní program</t>
  </si>
  <si>
    <t>2024-01-24 11:56:45.0</t>
  </si>
  <si>
    <t>35.</t>
  </si>
  <si>
    <t>PRE/PRI/053780/2024</t>
  </si>
  <si>
    <t>Waldorfská škola Příbram - mateřská škola, základní škola a střední škola (42731259)</t>
  </si>
  <si>
    <t>Všeobecná primární prevence pro žáky Waldorfské školy Příbram</t>
  </si>
  <si>
    <t>2024-01-19 10:47:07.0</t>
  </si>
  <si>
    <t>36.</t>
  </si>
  <si>
    <t>PRE/PRI/053537/2024</t>
  </si>
  <si>
    <t>Základní škola a Mateřská škola Kladno, Jiráskova 457 (61894648)</t>
  </si>
  <si>
    <t>Kladno - Švermov</t>
  </si>
  <si>
    <t>Zdravá a bezpečná pavilonka</t>
  </si>
  <si>
    <t>2024-01-23 15:37:45.0</t>
  </si>
  <si>
    <t>37.</t>
  </si>
  <si>
    <t>PRE/PRI/053736/2024</t>
  </si>
  <si>
    <t>Základní škola Benešov, Jiráskova 888 (75033062)</t>
  </si>
  <si>
    <t>Sociální rozvoj dětí</t>
  </si>
  <si>
    <t>2024-01-24 09:02:40.0</t>
  </si>
  <si>
    <t>38.</t>
  </si>
  <si>
    <t>PRE/PRI/054194/2024</t>
  </si>
  <si>
    <t>Základní škola Sídliště 321, Žebrák (47514213)</t>
  </si>
  <si>
    <t>Beroun</t>
  </si>
  <si>
    <t>Zdravá škola</t>
  </si>
  <si>
    <t>2024-01-24 08:19:19.0</t>
  </si>
  <si>
    <t>39.</t>
  </si>
  <si>
    <t>PRE/PRI/053390/2024</t>
  </si>
  <si>
    <t>Základní škola Týnec nad Sázavou (71004670)</t>
  </si>
  <si>
    <t>Podpora dlouhodobé prevence na ZŠ Týnec nad Sázavou</t>
  </si>
  <si>
    <t>2024-01-11 12:45:10.0</t>
  </si>
  <si>
    <t>40.</t>
  </si>
  <si>
    <t>PRE/PRI/053387/2024</t>
  </si>
  <si>
    <t>Základní škola Pečky, okres Kolín (49862456)</t>
  </si>
  <si>
    <t>2024-01-17 12:10:16.0</t>
  </si>
  <si>
    <t>41.</t>
  </si>
  <si>
    <t>PRE/PRI/054458/2024</t>
  </si>
  <si>
    <t>Základní škola a Mateřská škola Kamýk nad Vltavou, příspěvková organizace (66325111)</t>
  </si>
  <si>
    <t>Těším se do školy</t>
  </si>
  <si>
    <t>2024-01-25 14:07:53.0</t>
  </si>
  <si>
    <t>42.</t>
  </si>
  <si>
    <t>PRE/PRI/053513/2024</t>
  </si>
  <si>
    <t>Základní škola Uhlířské Janovice, okres Kutná Hora (75032911)</t>
  </si>
  <si>
    <t>Zdravá třída a škola jako průvodce dospíváním</t>
  </si>
  <si>
    <t>2024-01-15 11:47:47.0</t>
  </si>
  <si>
    <t>43.</t>
  </si>
  <si>
    <t>PRE/PRI/054258/2024</t>
  </si>
  <si>
    <t>Základní škola Mladá Boleslav,Komenského nám. 76,příspěvková organizace (75034051)</t>
  </si>
  <si>
    <t xml:space="preserve">Specializační studium pro metodiky prevence </t>
  </si>
  <si>
    <t>2024-01-24 10:35:50.0</t>
  </si>
  <si>
    <t>44.</t>
  </si>
  <si>
    <t>PRE/PRI/053663/2024</t>
  </si>
  <si>
    <t>Základní škola Aperto s.r.o. (09219056)</t>
  </si>
  <si>
    <t>Dospíváme společně, zdravě a bezpečně</t>
  </si>
  <si>
    <t>2024-01-16 11:19:25.0</t>
  </si>
  <si>
    <t>45.</t>
  </si>
  <si>
    <t>PRE/PRI/053431/2024</t>
  </si>
  <si>
    <t>Základní škola Vítězslava Hálka Odolena Voda (75031281)</t>
  </si>
  <si>
    <t>Primární prevence na ZŠ Vítězslava Hálka</t>
  </si>
  <si>
    <t>2024-01-22 09:25:39.0</t>
  </si>
  <si>
    <t>46.</t>
  </si>
  <si>
    <t>PRE/PRI/053899/2024</t>
  </si>
  <si>
    <t>Laxus z.ú. (62695487)</t>
  </si>
  <si>
    <t xml:space="preserve"> Programy primární prevence Laxus z. ú.</t>
  </si>
  <si>
    <t>2024-01-22 13:34:32.0</t>
  </si>
  <si>
    <t>47.</t>
  </si>
  <si>
    <t>PRE/PRI/053787/2024</t>
  </si>
  <si>
    <t>Základní škola a Mateřská škola Chýně, okres Praha-západ (70989559)</t>
  </si>
  <si>
    <t>ZŠ Chýně 2401</t>
  </si>
  <si>
    <t>2024-01-22 15:42:57.0</t>
  </si>
  <si>
    <t>48.</t>
  </si>
  <si>
    <t>PRE/PRI/054240/2024</t>
  </si>
  <si>
    <t>Základní škola Pchery, okres Kladno (75031621)</t>
  </si>
  <si>
    <t>Primární prevence - osobnostně sociální výchova pro žáky ZŠ Pchery</t>
  </si>
  <si>
    <t>2024-01-24 10:03:06.0</t>
  </si>
  <si>
    <t>49.</t>
  </si>
  <si>
    <t>PRE/PRI/053432/2024</t>
  </si>
  <si>
    <t>Základní škola Slaný, Rabasova 821,okres Kladno (43776752)</t>
  </si>
  <si>
    <t>Všeobecná primární prevence pro žáky ZŠ Slaný - pokračování dlouhodobého projektu</t>
  </si>
  <si>
    <t>2024-01-22 07:23:56.0</t>
  </si>
  <si>
    <t>50.</t>
  </si>
  <si>
    <t>PRE/PRI/053395/2024</t>
  </si>
  <si>
    <t>Základní škola a mateřská škola Lužná, příspěvková organizace (47014369)</t>
  </si>
  <si>
    <t>Rakovník</t>
  </si>
  <si>
    <t>Provázaností společně proti výskytu rizikového chování žáků</t>
  </si>
  <si>
    <t>2024-01-10 10:06:59.0</t>
  </si>
  <si>
    <t>51.</t>
  </si>
  <si>
    <t>PRE/PRI/053512/2024</t>
  </si>
  <si>
    <t>Základní škola T. Stolzové Kostelec nad Labem, příspěvková organizace (75034506)</t>
  </si>
  <si>
    <t>Primární prevence rizikového chování na ZŠ T. Stolzové Kostelec nad Labem 2024</t>
  </si>
  <si>
    <t>2024-01-12 11:50:15.0</t>
  </si>
  <si>
    <t>52.</t>
  </si>
  <si>
    <t>PRE/PRI/053449/2024</t>
  </si>
  <si>
    <t>Základní škola Velké Popovice, příspěvková organizace (75031540)</t>
  </si>
  <si>
    <t>Společně a bezpečně na 2.stupni</t>
  </si>
  <si>
    <t>2024-01-12 13:20:24.0</t>
  </si>
  <si>
    <t>53.</t>
  </si>
  <si>
    <t>PRE/PRI/054251/2024</t>
  </si>
  <si>
    <t>ZŠ a MŠ Cerhovice (75034590)</t>
  </si>
  <si>
    <t>KOMPLEXNÍ PROGRAM PRIMÁRNÍ PREVENCE</t>
  </si>
  <si>
    <t>2024-01-23 17:34:05.0</t>
  </si>
  <si>
    <t>54.</t>
  </si>
  <si>
    <t>PRE/PRI/053716/2024</t>
  </si>
  <si>
    <t>2. základní škola Dobříš, Školní 1035, okres Příbram (47067519)</t>
  </si>
  <si>
    <t>Primární prevence 2. ZŠ Dobříš 2024</t>
  </si>
  <si>
    <t>2024-01-23 21:18:40.0</t>
  </si>
  <si>
    <t>55.</t>
  </si>
  <si>
    <t>PRE/PRI/053509/2024</t>
  </si>
  <si>
    <t>Slaný (00234877)</t>
  </si>
  <si>
    <t>Primární prevence "Zdravá škola - zdravé vztahy IV."</t>
  </si>
  <si>
    <t>2024-01-23 11:10:28.0</t>
  </si>
  <si>
    <t>56.</t>
  </si>
  <si>
    <t>PRE/PRI/053436/2024</t>
  </si>
  <si>
    <t>Základní škola Slaný, Politických vězňů 777. okres Kladno (43776761)</t>
  </si>
  <si>
    <t>Zdravé vztahy ve třídě</t>
  </si>
  <si>
    <t>2024-01-15 11:51:12.0</t>
  </si>
  <si>
    <t>57.</t>
  </si>
  <si>
    <t>PRE/PRI/053442/2024</t>
  </si>
  <si>
    <t>Základní škola a mateřská škola Nehvizdy (75030365)</t>
  </si>
  <si>
    <t>Nejsme v tom sami</t>
  </si>
  <si>
    <t>2024-01-22 13:03:15.0</t>
  </si>
  <si>
    <t>58.</t>
  </si>
  <si>
    <t>PRE/PRI/053679/2024</t>
  </si>
  <si>
    <t>Základní škola Úvaly (00874817)</t>
  </si>
  <si>
    <t>Všeobecná primární prevence rizikového chování pro 2. stupeň ZŠ</t>
  </si>
  <si>
    <t>2024-01-17 14:38:20.0</t>
  </si>
  <si>
    <t>59.</t>
  </si>
  <si>
    <t>PRE/PRI/053926/2024</t>
  </si>
  <si>
    <t>Základní škola Bystřice, okres Benešov, p. o. (49528351)</t>
  </si>
  <si>
    <t>Komplexní program primární prevence ZŠ Bystřice</t>
  </si>
  <si>
    <t>2024-01-18 17:40:55.0</t>
  </si>
  <si>
    <t>60.</t>
  </si>
  <si>
    <t>PRE/PRI/053394/2024</t>
  </si>
  <si>
    <t>Základní škola Luštěnice, okres Mladá Boleslav (71010840)</t>
  </si>
  <si>
    <t>Primární prevence 2024</t>
  </si>
  <si>
    <t>2024-01-22 08:14:53.0</t>
  </si>
  <si>
    <t>61.</t>
  </si>
  <si>
    <t>PRE/PRI/054282/2024</t>
  </si>
  <si>
    <t>Základní škola Kostelec u Křížků, okres Praha - východ (75031663)</t>
  </si>
  <si>
    <t>Dlouhodobá primární prevence ZŠ Kostelec u Křížků</t>
  </si>
  <si>
    <t>2024-01-24 13:30:34.0</t>
  </si>
  <si>
    <t>62.</t>
  </si>
  <si>
    <t>PRE/PRI/053775/2024</t>
  </si>
  <si>
    <t>3. základní škola u Říčanského lesa Říčany, příspěvková organizace (72045396)</t>
  </si>
  <si>
    <t>Prevence u lesa 2024</t>
  </si>
  <si>
    <t>2024-01-19 13:48:11.0</t>
  </si>
  <si>
    <t>63.</t>
  </si>
  <si>
    <t>PRE/PRI/053824/2024</t>
  </si>
  <si>
    <t>Základní škola a Mateřská škola Tetín, okres Beroun, příspěvková organizace (75033551)</t>
  </si>
  <si>
    <t>Výuka bezpečně a hravě 2024</t>
  </si>
  <si>
    <t>2024-01-25 14:33:38.0</t>
  </si>
  <si>
    <t>64.</t>
  </si>
  <si>
    <t>PRE/PRI/053391/2024</t>
  </si>
  <si>
    <t>Základní škola Neratovice, 28. října 1157, okres Mělník (70888094)</t>
  </si>
  <si>
    <t>Neboj se říct si o pomoc II.</t>
  </si>
  <si>
    <t>2024-01-19 14:14:48.0</t>
  </si>
  <si>
    <t>65.</t>
  </si>
  <si>
    <t>PRE/PRI/053494/2024</t>
  </si>
  <si>
    <t xml:space="preserve"> Základní škola a gymnázium Navis (71341005)</t>
  </si>
  <si>
    <t>Primární prevence na ZŠ Navis 2024</t>
  </si>
  <si>
    <t>2024-01-19 11:05:21.0</t>
  </si>
  <si>
    <t>66.</t>
  </si>
  <si>
    <t>PRE/PRI/053965/2024</t>
  </si>
  <si>
    <t>Základní škola Žižkov (70877572)</t>
  </si>
  <si>
    <t xml:space="preserve">Primární prevence rizikového chování pro žáky ZŠ Žižkov Kutná Hora </t>
  </si>
  <si>
    <t>2024-01-25 09:30:52.0</t>
  </si>
  <si>
    <t>67.</t>
  </si>
  <si>
    <t>PRE/PRI/054191/2024</t>
  </si>
  <si>
    <t>Základní škola Sadská (61632350)</t>
  </si>
  <si>
    <t>Preventivní aktivity na ZŠ Sadská v roce 2024</t>
  </si>
  <si>
    <t>2024-01-25 13:17:19.0</t>
  </si>
  <si>
    <t>68.</t>
  </si>
  <si>
    <t>PRE/PRI/053676/2024</t>
  </si>
  <si>
    <t>Základní škola Emila Kolbena, příspěvková organizace (70941718)</t>
  </si>
  <si>
    <t>Návrat k základům</t>
  </si>
  <si>
    <t>2024-01-18 13:21:09.0</t>
  </si>
  <si>
    <t>69.</t>
  </si>
  <si>
    <t>PRE/PRI/054340/2024</t>
  </si>
  <si>
    <t>Základní škola a Mateřská škola Jesenice u Sedlčan (75033143)</t>
  </si>
  <si>
    <t>Všeobecná primární prevence pro žáky ZŠ Jesenice u Sedlčan</t>
  </si>
  <si>
    <t>2024-01-24 07:30:29.0</t>
  </si>
  <si>
    <t>70.</t>
  </si>
  <si>
    <t>PRE/PRI/053928/2024</t>
  </si>
  <si>
    <t>ZŠ T. G. Masaryka Milovice (61631493)</t>
  </si>
  <si>
    <t>Dlouhodobá primární prevence na ZŠ TGM Milovice v roce 2024</t>
  </si>
  <si>
    <t>2024-01-23 19:40:23.0</t>
  </si>
  <si>
    <t>71.</t>
  </si>
  <si>
    <t>PRE/PRI/053416/2024</t>
  </si>
  <si>
    <t>Základní škola Milín, okres Příbram, příspěvková organizace (70998868)</t>
  </si>
  <si>
    <t>Etické dílny pro všechny: zvyšování kvality a dostupnosti primární prevence na ZŠ Milín</t>
  </si>
  <si>
    <t>2024-01-23 16:55:01.0</t>
  </si>
  <si>
    <t>72.</t>
  </si>
  <si>
    <t>PRE/PRI/053850/2024</t>
  </si>
  <si>
    <t>Základní škola Krhanice, okres Benešov (75033453)</t>
  </si>
  <si>
    <t>Specializační studium pro metodiky prevence</t>
  </si>
  <si>
    <t>2024-01-18 07:30:30.0</t>
  </si>
  <si>
    <t>73.</t>
  </si>
  <si>
    <t>PRE/PRI/053812/2024</t>
  </si>
  <si>
    <t>Základní škola a mateřská škola Vysoká, o.Mělník (70986797)</t>
  </si>
  <si>
    <t>2024-01-18 09:31:49.0</t>
  </si>
  <si>
    <t>74.</t>
  </si>
  <si>
    <t>PRE/PRI/054114/2024</t>
  </si>
  <si>
    <t>Základní škola Vrdy, okres Kutná Hora (75032791)</t>
  </si>
  <si>
    <t>Všeobecná primární prevence pro žáky ZŠ Vrdy</t>
  </si>
  <si>
    <t>2024-01-22 13:38:59.0</t>
  </si>
  <si>
    <t>75.</t>
  </si>
  <si>
    <t>PRE/PRI/053949/2024</t>
  </si>
  <si>
    <t>Základní škola a Mateřská škola Votice, příspěvková organizace (71294520)</t>
  </si>
  <si>
    <t>Ve škole spolu</t>
  </si>
  <si>
    <t>2024-01-23 14:06:31.0</t>
  </si>
  <si>
    <t>76.</t>
  </si>
  <si>
    <t>PRE/PRI/054183/2024</t>
  </si>
  <si>
    <t>Jungmannova základní škola Beroun (70975019)</t>
  </si>
  <si>
    <t>Chceme se dohodnout</t>
  </si>
  <si>
    <t>2024-01-23 08:02:21.0</t>
  </si>
  <si>
    <t>77.</t>
  </si>
  <si>
    <t>PRE/PRI/053511/2024</t>
  </si>
  <si>
    <t>Základní škola Týnec nad Labem, okres Kolín, příspěvková organizace (70875987)</t>
  </si>
  <si>
    <t>Podpora prevence ve škole</t>
  </si>
  <si>
    <t>2024-01-16 07:28:23.0</t>
  </si>
  <si>
    <t>78.</t>
  </si>
  <si>
    <t>PRE/PRI/053533/2024</t>
  </si>
  <si>
    <t>Základní škola Veltrusy, příspěvková organizace (70990972)</t>
  </si>
  <si>
    <t>Naší duši dobro sluší</t>
  </si>
  <si>
    <t>2024-01-22 13:49:53.0</t>
  </si>
  <si>
    <t>79.</t>
  </si>
  <si>
    <t>PRE/PRI/054032/2024</t>
  </si>
  <si>
    <t>Základní škola a mateřská škola, Kněžmost, okres Mladá Boleslav (71008446)</t>
  </si>
  <si>
    <t>Programy dlouhodobé primární prevence na ZŠ Kněžmost v roce 2024</t>
  </si>
  <si>
    <t>2024-01-22 10:29:41.0</t>
  </si>
  <si>
    <t>80.</t>
  </si>
  <si>
    <t>PRE/PRI/054356/2024</t>
  </si>
  <si>
    <t>Základní škola Český Brod, Tyršova 68, okres Kolín (46383514)</t>
  </si>
  <si>
    <t>2024-01-24 10:06:54.0</t>
  </si>
  <si>
    <t>81.</t>
  </si>
  <si>
    <t>PRE/PRI/054207/2024</t>
  </si>
  <si>
    <t>Základní škola a Mateřská škola Mladá Boleslav, Jilemnického 1152 ,  příspěvková organizace (75034034)</t>
  </si>
  <si>
    <t xml:space="preserve">Primární prevence 6.ZŠ MB pro 700 dětí. </t>
  </si>
  <si>
    <t>2024-01-24 13:35:20.0</t>
  </si>
  <si>
    <t>82.</t>
  </si>
  <si>
    <t>PRE/PRI/053409/2024</t>
  </si>
  <si>
    <t>Základní škola Kralupy nad Vltavou Generála Klapálka 1029,okres Mělník příspěvková organizace (71009922)</t>
  </si>
  <si>
    <t>Bereme život do svých rukou</t>
  </si>
  <si>
    <t>2024-01-23 11:10:11.0</t>
  </si>
  <si>
    <t>83.</t>
  </si>
  <si>
    <t>PRE/PRI/053516/2024</t>
  </si>
  <si>
    <t>Základní škola Tuklaty, okres Kolín (71160663)</t>
  </si>
  <si>
    <t>2024-01-16 11:29:08.0</t>
  </si>
  <si>
    <t>84.</t>
  </si>
  <si>
    <t>PRE/PRI/054413/2024</t>
  </si>
  <si>
    <t>Základní škola T. G. Masaryka Velim (70989656)</t>
  </si>
  <si>
    <t>2024-01-24 15:16:27.0</t>
  </si>
  <si>
    <t>85.</t>
  </si>
  <si>
    <t>PRE/PRI/054140/2024</t>
  </si>
  <si>
    <t>Základní škola Kunice, příspěvková organizace (71294139)</t>
  </si>
  <si>
    <t>PROGRAMY PRIMÁRNÍ PREVENCE ZŠ KUNICE</t>
  </si>
  <si>
    <t>2024-01-24 21:07:30.0</t>
  </si>
  <si>
    <t>86.</t>
  </si>
  <si>
    <t>PRE/PRI/054415/2024</t>
  </si>
  <si>
    <t>Základní škola a Mateřská škola Višňová, příspěvková organizace (75034760)</t>
  </si>
  <si>
    <t>Specializační studium pro školní metodiky prevence</t>
  </si>
  <si>
    <t>2024-01-24 19:39:29.0</t>
  </si>
  <si>
    <t>87.</t>
  </si>
  <si>
    <t>PRE/PRI/053526/2024</t>
  </si>
  <si>
    <t>Základní škola Mladá Boleslav, Dukelská 1112, příspěvková organizace (75034026)</t>
  </si>
  <si>
    <t>Společné bezpečí</t>
  </si>
  <si>
    <t>2024-01-24 07:28:57.0</t>
  </si>
  <si>
    <t xml:space="preserve">Tematické zadání </t>
  </si>
  <si>
    <t>Prevence kriminality</t>
  </si>
  <si>
    <t>Rozpočet pro tematické zadání</t>
  </si>
  <si>
    <t>PRE/KRI/053538/2024</t>
  </si>
  <si>
    <t>Jílové u Prahy (00241326)</t>
  </si>
  <si>
    <t>Rozšíření městského kamerového systému v Jílovém u Prahy</t>
  </si>
  <si>
    <t>2024-01-24 13:29:06.0</t>
  </si>
  <si>
    <t>PRE/KRI/054022/2024</t>
  </si>
  <si>
    <t>Křečhoř (00235521)</t>
  </si>
  <si>
    <t>Zvýšení bezpečnosti v okolí Mateřské školy Křečhoř</t>
  </si>
  <si>
    <t>2024-01-25 09:24:00.0</t>
  </si>
  <si>
    <t>PRE/KRI/053408/2024</t>
  </si>
  <si>
    <t>Hořovice (00233242)</t>
  </si>
  <si>
    <t>Rozšíření MKDS Hořovice</t>
  </si>
  <si>
    <t>2024-01-19 12:17:50.0</t>
  </si>
  <si>
    <t>PRE/KRI/053493/2024</t>
  </si>
  <si>
    <t>Kralupy nad Vltavou (00236977)</t>
  </si>
  <si>
    <t>Rozšíření MKDS - Kralupy nad Vltavou</t>
  </si>
  <si>
    <t>2024-01-25 09:54:14.0</t>
  </si>
  <si>
    <t>PRE/KRI/053662/2024</t>
  </si>
  <si>
    <t>Kolín (00235440)</t>
  </si>
  <si>
    <t>Rozšíření kamerového systému 2024</t>
  </si>
  <si>
    <t>2024-01-18 10:11:00.0</t>
  </si>
  <si>
    <t>PRE/KRI/053574/2024</t>
  </si>
  <si>
    <t>Rakovník (00244309)</t>
  </si>
  <si>
    <t>Modernizace MKDS Rakovník - kamerový bod Vladislavova, Pražská, Lišanská</t>
  </si>
  <si>
    <t>2024-01-24 10:22:10.0</t>
  </si>
  <si>
    <t>PRE/KRI/054536/2024</t>
  </si>
  <si>
    <t>Mníšek pod Brdy (00242748)</t>
  </si>
  <si>
    <t>Modernizace a rozšíření MKDS – Mníšek pod Brdy</t>
  </si>
  <si>
    <t>2024-01-25 12:37:21.0</t>
  </si>
  <si>
    <t>PRE/KRI/054389/2024</t>
  </si>
  <si>
    <t>Vranovice (00243558)</t>
  </si>
  <si>
    <t>Vranovice - ukazatel rychlosti</t>
  </si>
  <si>
    <t>2024-01-24 12:50:10.0</t>
  </si>
  <si>
    <t>PRE/KRI/053705/2024</t>
  </si>
  <si>
    <t>Dobříš (00242098)</t>
  </si>
  <si>
    <t>Přednášky v rámci prevence kriminality pro veřejnost</t>
  </si>
  <si>
    <t>2024-01-18 09:53:30.0</t>
  </si>
  <si>
    <t>PRE/KRI/053517/2024</t>
  </si>
  <si>
    <t>Statutární město Kladno (00234516)</t>
  </si>
  <si>
    <t>Kladno - bez násilí  2024</t>
  </si>
  <si>
    <t>2024-01-25 10:22:35.0</t>
  </si>
  <si>
    <t>PRE/KRI/054529/2024</t>
  </si>
  <si>
    <t>Vrchotovy Janovice (00233005)</t>
  </si>
  <si>
    <t>Vrchotovy Janovice - prevence kriminality</t>
  </si>
  <si>
    <t>2024-01-25 12:12:09.0</t>
  </si>
  <si>
    <t>PRE/KRI/054419/2024</t>
  </si>
  <si>
    <t>Netvořice (00232360)</t>
  </si>
  <si>
    <t xml:space="preserve">Zklidnění dopravy městys Netvořice, ul. Újezdská  </t>
  </si>
  <si>
    <t>2024-01-25 09:41:07.0</t>
  </si>
  <si>
    <t>PRE/KRI/054021/2024</t>
  </si>
  <si>
    <t>Podvod na bazaru, z.s. (21135681)</t>
  </si>
  <si>
    <t>Praha východ</t>
  </si>
  <si>
    <t>Rozvoj a podpora provozu portálu Podvod na bazaru</t>
  </si>
  <si>
    <t>2024-01-24 00:07:59.0</t>
  </si>
  <si>
    <t>PRE/KRI/054409/2024</t>
  </si>
  <si>
    <t>Brandýsek (00234168)</t>
  </si>
  <si>
    <t>Bezpečný život našich dětí v obci</t>
  </si>
  <si>
    <t>2024-01-24 14:40:59.0</t>
  </si>
  <si>
    <t>PRE/KRI/053445/2024</t>
  </si>
  <si>
    <t>Základní škola Jirny, okr. Praha - východ (75031825)</t>
  </si>
  <si>
    <t>Primární prevence - sociální prevence</t>
  </si>
  <si>
    <t>2024-01-18 09:05:12.0</t>
  </si>
  <si>
    <t>Adiktologické služby</t>
  </si>
  <si>
    <t>PRE/ADI/053547/2024</t>
  </si>
  <si>
    <t>Výměnný injekční program kontaktního centra a terénních programů</t>
  </si>
  <si>
    <t>2024-01-24 17:59:51.0</t>
  </si>
  <si>
    <t>PRE/ADI/053758/2024</t>
  </si>
  <si>
    <t>ADIKTOLOGICKÉ CENTRUM, s.r.o. (24734276)</t>
  </si>
  <si>
    <t>Praha</t>
  </si>
  <si>
    <t>AT ordinace SČK</t>
  </si>
  <si>
    <t>2024-01-24 09:46:08.0</t>
  </si>
  <si>
    <t>PRE/ADI/053848/2024</t>
  </si>
  <si>
    <t>Adiktologické služby Semiramis z.ú.</t>
  </si>
  <si>
    <t>2024-01-22 09:34:09.0</t>
  </si>
  <si>
    <t>PRE/ADI/053946/2024</t>
  </si>
  <si>
    <t>ADIKTOLOGICKÉ CENTRUM PORADENSTVÍ A TERAPIE MLADÁ BOLESLAV</t>
  </si>
  <si>
    <t>2024-01-22 13:20:30.0</t>
  </si>
  <si>
    <t>PRE/ADI/054256/2024</t>
  </si>
  <si>
    <t>Podpora a rozvoj sítě adiktologických služeb Magdalény, o.p.s. ve Středočeském kraji</t>
  </si>
  <si>
    <t>2024-01-24 10:40:59.0</t>
  </si>
  <si>
    <t>Celkem tematické zadání</t>
  </si>
  <si>
    <t>Celkem Fond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</si>
</sst>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</cellStyleXfs>
  <cellXfs count="51">
    <xf numFmtId="0" fontId="0" fillId="0" borderId="0" xfId="0"/>
    <xf numFmtId="0" fontId="2" fillId="0" borderId="1" xfId="1" applyNumberFormat="1" applyFont="1" applyFill="1" applyBorder="1" applyAlignment="1">
      <alignment horizontal="center" wrapText="1"/>
    </xf>
    <xf numFmtId="0" fontId="3" fillId="0" borderId="0" xfId="1" applyNumberFormat="1" applyFont="1" applyFill="1" applyBorder="1" applyAlignment="1"/>
    <xf numFmtId="0" fontId="2" fillId="0" borderId="2" xfId="1" applyNumberFormat="1" applyFont="1" applyFill="1" applyBorder="1" applyAlignment="1">
      <alignment horizontal="center" wrapText="1"/>
    </xf>
    <xf numFmtId="164" fontId="2" fillId="0" borderId="2" xfId="1" applyNumberFormat="1" applyFont="1" applyFill="1" applyBorder="1" applyAlignment="1">
      <alignment horizontal="right" vertical="center" wrapText="1"/>
    </xf>
    <xf numFmtId="0" fontId="2" fillId="0" borderId="3" xfId="1" applyNumberFormat="1" applyFont="1" applyFill="1" applyBorder="1" applyAlignment="1">
      <alignment horizontal="left" wrapText="1"/>
    </xf>
    <xf numFmtId="164" fontId="2" fillId="0" borderId="3" xfId="1" applyNumberFormat="1" applyFont="1" applyFill="1" applyBorder="1" applyAlignment="1">
      <alignment horizontal="right" vertical="center" wrapText="1"/>
    </xf>
    <xf numFmtId="0" fontId="2" fillId="0" borderId="2" xfId="1" applyNumberFormat="1" applyFont="1" applyFill="1" applyBorder="1" applyAlignment="1">
      <alignment horizontal="right" wrapText="1"/>
    </xf>
    <xf numFmtId="0" fontId="3" fillId="0" borderId="4" xfId="1" applyNumberFormat="1" applyFont="1" applyFill="1" applyBorder="1" applyAlignment="1"/>
    <xf numFmtId="0" fontId="2" fillId="0" borderId="7" xfId="1" applyNumberFormat="1" applyFont="1" applyFill="1" applyBorder="1" applyAlignment="1">
      <alignment horizontal="left" vertical="center" wrapText="1"/>
    </xf>
    <xf numFmtId="164" fontId="2" fillId="0" borderId="4" xfId="1" applyNumberFormat="1" applyFont="1" applyFill="1" applyBorder="1" applyAlignment="1">
      <alignment horizontal="right" vertical="center" wrapText="1"/>
    </xf>
    <xf numFmtId="0" fontId="2" fillId="2" borderId="8" xfId="1" applyNumberFormat="1" applyFont="1" applyFill="1" applyBorder="1" applyAlignment="1">
      <alignment horizontal="center" vertical="center" wrapText="1"/>
    </xf>
    <xf numFmtId="0" fontId="2" fillId="2" borderId="9" xfId="1" applyNumberFormat="1" applyFont="1" applyFill="1" applyBorder="1" applyAlignment="1">
      <alignment horizontal="center" vertical="center" wrapText="1"/>
    </xf>
    <xf numFmtId="0" fontId="2" fillId="2" borderId="10" xfId="1" applyNumberFormat="1" applyFont="1" applyFill="1" applyBorder="1" applyAlignment="1">
      <alignment horizontal="center" vertical="center" wrapText="1"/>
    </xf>
    <xf numFmtId="0" fontId="4" fillId="0" borderId="11" xfId="2" applyNumberFormat="1" applyFont="1" applyFill="1" applyBorder="1" applyAlignment="1">
      <alignment horizontal="center"/>
    </xf>
    <xf numFmtId="0" fontId="4" fillId="0" borderId="11" xfId="2" applyNumberFormat="1" applyFont="1" applyFill="1" applyBorder="1" applyAlignment="1"/>
    <xf numFmtId="0" fontId="1" fillId="0" borderId="11" xfId="1" applyNumberFormat="1" applyFont="1" applyFill="1" applyBorder="1" applyAlignment="1"/>
    <xf numFmtId="4" fontId="4" fillId="0" borderId="11" xfId="2" applyNumberFormat="1" applyFont="1" applyFill="1" applyBorder="1" applyAlignment="1">
      <alignment horizontal="center"/>
    </xf>
    <xf numFmtId="3" fontId="1" fillId="0" borderId="11" xfId="1" applyNumberFormat="1" applyFont="1" applyFill="1" applyBorder="1" applyAlignment="1"/>
    <xf numFmtId="0" fontId="1" fillId="0" borderId="11" xfId="1" applyNumberFormat="1" applyFont="1" applyFill="1" applyBorder="1" applyAlignment="1">
      <alignment horizontal="center"/>
    </xf>
    <xf numFmtId="0" fontId="4" fillId="0" borderId="0" xfId="2" applyNumberFormat="1" applyFont="1" applyFill="1" applyBorder="1" applyAlignment="1"/>
    <xf numFmtId="0" fontId="4" fillId="0" borderId="2" xfId="2" applyNumberFormat="1" applyFont="1" applyFill="1" applyBorder="1" applyAlignment="1">
      <alignment horizontal="center"/>
    </xf>
    <xf numFmtId="0" fontId="4" fillId="0" borderId="2" xfId="2" applyNumberFormat="1" applyFont="1" applyFill="1" applyBorder="1" applyAlignment="1"/>
    <xf numFmtId="0" fontId="1" fillId="0" borderId="2" xfId="1" applyNumberFormat="1" applyFont="1" applyFill="1" applyBorder="1" applyAlignment="1"/>
    <xf numFmtId="4" fontId="4" fillId="0" borderId="2" xfId="2" applyNumberFormat="1" applyFont="1" applyFill="1" applyBorder="1" applyAlignment="1">
      <alignment horizontal="center"/>
    </xf>
    <xf numFmtId="3" fontId="1" fillId="0" borderId="2" xfId="1" applyNumberFormat="1" applyFont="1" applyFill="1" applyBorder="1" applyAlignment="1"/>
    <xf numFmtId="0" fontId="1" fillId="0" borderId="2" xfId="1" applyNumberFormat="1" applyFont="1" applyFill="1" applyBorder="1" applyAlignment="1">
      <alignment horizontal="center"/>
    </xf>
    <xf numFmtId="3" fontId="4" fillId="0" borderId="2" xfId="1" applyNumberFormat="1" applyFont="1" applyFill="1" applyBorder="1" applyAlignment="1"/>
    <xf numFmtId="0" fontId="4" fillId="0" borderId="2" xfId="1" applyNumberFormat="1" applyFont="1" applyFill="1" applyBorder="1" applyAlignment="1"/>
    <xf numFmtId="0" fontId="2" fillId="0" borderId="8" xfId="1" applyNumberFormat="1" applyFont="1" applyFill="1" applyBorder="1" applyAlignment="1">
      <alignment horizontal="center" vertical="center" wrapText="1"/>
    </xf>
    <xf numFmtId="3" fontId="4" fillId="0" borderId="11" xfId="2" applyNumberFormat="1" applyFont="1" applyFill="1" applyBorder="1" applyAlignment="1">
      <alignment horizontal="center"/>
    </xf>
    <xf numFmtId="3" fontId="4" fillId="0" borderId="2" xfId="2" applyNumberFormat="1" applyFont="1" applyFill="1" applyBorder="1" applyAlignment="1">
      <alignment horizontal="center"/>
    </xf>
    <xf numFmtId="0" fontId="1" fillId="0" borderId="0" xfId="1" applyNumberFormat="1" applyFont="1" applyFill="1" applyBorder="1" applyAlignment="1"/>
    <xf numFmtId="0" fontId="4" fillId="0" borderId="4" xfId="2" applyNumberFormat="1" applyFont="1" applyFill="1" applyBorder="1" applyAlignment="1">
      <alignment horizontal="center"/>
    </xf>
    <xf numFmtId="0" fontId="4" fillId="0" borderId="4" xfId="2" applyNumberFormat="1" applyFont="1" applyFill="1" applyBorder="1" applyAlignment="1"/>
    <xf numFmtId="0" fontId="1" fillId="0" borderId="4" xfId="1" applyNumberFormat="1" applyFont="1" applyFill="1" applyBorder="1" applyAlignment="1"/>
    <xf numFmtId="4" fontId="4" fillId="0" borderId="4" xfId="2" applyNumberFormat="1" applyFont="1" applyFill="1" applyBorder="1" applyAlignment="1">
      <alignment horizontal="center"/>
    </xf>
    <xf numFmtId="3" fontId="1" fillId="0" borderId="4" xfId="1" applyNumberFormat="1" applyFont="1" applyFill="1" applyBorder="1" applyAlignment="1"/>
    <xf numFmtId="0" fontId="1" fillId="0" borderId="4" xfId="1" applyNumberFormat="1" applyFont="1" applyFill="1" applyBorder="1" applyAlignment="1">
      <alignment horizontal="center"/>
    </xf>
    <xf numFmtId="0" fontId="5" fillId="0" borderId="8" xfId="1" applyNumberFormat="1" applyFont="1" applyFill="1" applyBorder="1" applyAlignment="1"/>
    <xf numFmtId="3" fontId="5" fillId="0" borderId="9" xfId="1" applyNumberFormat="1" applyFont="1" applyFill="1" applyBorder="1" applyAlignment="1"/>
    <xf numFmtId="0" fontId="5" fillId="0" borderId="9" xfId="1" applyNumberFormat="1" applyFont="1" applyFill="1" applyBorder="1" applyAlignment="1"/>
    <xf numFmtId="0" fontId="5" fillId="0" borderId="10" xfId="1" applyNumberFormat="1" applyFont="1" applyFill="1" applyBorder="1" applyAlignment="1"/>
    <xf numFmtId="0" fontId="5" fillId="0" borderId="9" xfId="1" applyNumberFormat="1" applyFont="1" applyFill="1" applyBorder="1" applyAlignment="1">
      <alignment horizontal="left"/>
    </xf>
    <xf numFmtId="0" fontId="2" fillId="0" borderId="3" xfId="1" applyNumberFormat="1" applyFont="1" applyFill="1" applyBorder="1" applyAlignment="1">
      <alignment horizontal="left" wrapText="1"/>
    </xf>
    <xf numFmtId="0" fontId="2" fillId="0" borderId="5" xfId="1" applyNumberFormat="1" applyFont="1" applyFill="1" applyBorder="1" applyAlignment="1">
      <alignment horizontal="left" vertical="center" wrapText="1"/>
    </xf>
    <xf numFmtId="0" fontId="2" fillId="0" borderId="6" xfId="1" applyNumberFormat="1" applyFont="1" applyFill="1" applyBorder="1" applyAlignment="1">
      <alignment horizontal="left" vertical="center" wrapText="1"/>
    </xf>
    <xf numFmtId="0" fontId="2" fillId="0" borderId="7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center" wrapText="1"/>
    </xf>
    <xf numFmtId="0" fontId="2" fillId="0" borderId="2" xfId="1" applyNumberFormat="1" applyFont="1" applyFill="1" applyBorder="1" applyAlignment="1">
      <alignment horizontal="left" wrapText="1"/>
    </xf>
    <xf numFmtId="0" fontId="2" fillId="0" borderId="4" xfId="1" applyNumberFormat="1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1" xr:uid="{16BF178A-26CE-40DC-B1E3-821B7BB72A3E}"/>
    <cellStyle name="Normální 2 2" xfId="2" xr:uid="{26169FEF-091E-44E6-8B4B-0ED8654DDA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4E4E3-0B89-455F-84D7-0C45B50E5393}">
  <sheetPr>
    <pageSetUpPr fitToPage="1"/>
  </sheetPr>
  <dimension ref="A1:L125"/>
  <sheetViews>
    <sheetView tabSelected="1" showWhiteSpace="0" zoomScaleNormal="100" zoomScaleSheetLayoutView="90" workbookViewId="0">
      <selection sqref="A1:J1"/>
    </sheetView>
  </sheetViews>
  <sheetFormatPr defaultRowHeight="12.75" x14ac:dyDescent="0.2"/>
  <cols>
    <col min="1" max="1" width="9.7109375" style="32" customWidth="1"/>
    <col min="2" max="2" width="21.5703125" style="32" customWidth="1"/>
    <col min="3" max="3" width="56.5703125" style="32" customWidth="1"/>
    <col min="4" max="4" width="14.42578125" style="32" customWidth="1"/>
    <col min="5" max="5" width="46.7109375" style="32" customWidth="1"/>
    <col min="6" max="6" width="17.5703125" style="32" customWidth="1"/>
    <col min="7" max="7" width="18.5703125" style="32" customWidth="1"/>
    <col min="8" max="9" width="18.85546875" style="32" customWidth="1"/>
    <col min="10" max="10" width="23.7109375" style="32" customWidth="1"/>
    <col min="11" max="256" width="9.140625" style="32"/>
    <col min="257" max="257" width="9.7109375" style="32" customWidth="1"/>
    <col min="258" max="258" width="21.5703125" style="32" customWidth="1"/>
    <col min="259" max="259" width="56.5703125" style="32" customWidth="1"/>
    <col min="260" max="260" width="14.42578125" style="32" customWidth="1"/>
    <col min="261" max="261" width="46.7109375" style="32" customWidth="1"/>
    <col min="262" max="262" width="17.5703125" style="32" customWidth="1"/>
    <col min="263" max="263" width="18.5703125" style="32" customWidth="1"/>
    <col min="264" max="265" width="18.85546875" style="32" customWidth="1"/>
    <col min="266" max="266" width="23.7109375" style="32" customWidth="1"/>
    <col min="267" max="512" width="9.140625" style="32"/>
    <col min="513" max="513" width="9.7109375" style="32" customWidth="1"/>
    <col min="514" max="514" width="21.5703125" style="32" customWidth="1"/>
    <col min="515" max="515" width="56.5703125" style="32" customWidth="1"/>
    <col min="516" max="516" width="14.42578125" style="32" customWidth="1"/>
    <col min="517" max="517" width="46.7109375" style="32" customWidth="1"/>
    <col min="518" max="518" width="17.5703125" style="32" customWidth="1"/>
    <col min="519" max="519" width="18.5703125" style="32" customWidth="1"/>
    <col min="520" max="521" width="18.85546875" style="32" customWidth="1"/>
    <col min="522" max="522" width="23.7109375" style="32" customWidth="1"/>
    <col min="523" max="768" width="9.140625" style="32"/>
    <col min="769" max="769" width="9.7109375" style="32" customWidth="1"/>
    <col min="770" max="770" width="21.5703125" style="32" customWidth="1"/>
    <col min="771" max="771" width="56.5703125" style="32" customWidth="1"/>
    <col min="772" max="772" width="14.42578125" style="32" customWidth="1"/>
    <col min="773" max="773" width="46.7109375" style="32" customWidth="1"/>
    <col min="774" max="774" width="17.5703125" style="32" customWidth="1"/>
    <col min="775" max="775" width="18.5703125" style="32" customWidth="1"/>
    <col min="776" max="777" width="18.85546875" style="32" customWidth="1"/>
    <col min="778" max="778" width="23.7109375" style="32" customWidth="1"/>
    <col min="779" max="1024" width="9.140625" style="32"/>
    <col min="1025" max="1025" width="9.7109375" style="32" customWidth="1"/>
    <col min="1026" max="1026" width="21.5703125" style="32" customWidth="1"/>
    <col min="1027" max="1027" width="56.5703125" style="32" customWidth="1"/>
    <col min="1028" max="1028" width="14.42578125" style="32" customWidth="1"/>
    <col min="1029" max="1029" width="46.7109375" style="32" customWidth="1"/>
    <col min="1030" max="1030" width="17.5703125" style="32" customWidth="1"/>
    <col min="1031" max="1031" width="18.5703125" style="32" customWidth="1"/>
    <col min="1032" max="1033" width="18.85546875" style="32" customWidth="1"/>
    <col min="1034" max="1034" width="23.7109375" style="32" customWidth="1"/>
    <col min="1035" max="1280" width="9.140625" style="32"/>
    <col min="1281" max="1281" width="9.7109375" style="32" customWidth="1"/>
    <col min="1282" max="1282" width="21.5703125" style="32" customWidth="1"/>
    <col min="1283" max="1283" width="56.5703125" style="32" customWidth="1"/>
    <col min="1284" max="1284" width="14.42578125" style="32" customWidth="1"/>
    <col min="1285" max="1285" width="46.7109375" style="32" customWidth="1"/>
    <col min="1286" max="1286" width="17.5703125" style="32" customWidth="1"/>
    <col min="1287" max="1287" width="18.5703125" style="32" customWidth="1"/>
    <col min="1288" max="1289" width="18.85546875" style="32" customWidth="1"/>
    <col min="1290" max="1290" width="23.7109375" style="32" customWidth="1"/>
    <col min="1291" max="1536" width="9.140625" style="32"/>
    <col min="1537" max="1537" width="9.7109375" style="32" customWidth="1"/>
    <col min="1538" max="1538" width="21.5703125" style="32" customWidth="1"/>
    <col min="1539" max="1539" width="56.5703125" style="32" customWidth="1"/>
    <col min="1540" max="1540" width="14.42578125" style="32" customWidth="1"/>
    <col min="1541" max="1541" width="46.7109375" style="32" customWidth="1"/>
    <col min="1542" max="1542" width="17.5703125" style="32" customWidth="1"/>
    <col min="1543" max="1543" width="18.5703125" style="32" customWidth="1"/>
    <col min="1544" max="1545" width="18.85546875" style="32" customWidth="1"/>
    <col min="1546" max="1546" width="23.7109375" style="32" customWidth="1"/>
    <col min="1547" max="1792" width="9.140625" style="32"/>
    <col min="1793" max="1793" width="9.7109375" style="32" customWidth="1"/>
    <col min="1794" max="1794" width="21.5703125" style="32" customWidth="1"/>
    <col min="1795" max="1795" width="56.5703125" style="32" customWidth="1"/>
    <col min="1796" max="1796" width="14.42578125" style="32" customWidth="1"/>
    <col min="1797" max="1797" width="46.7109375" style="32" customWidth="1"/>
    <col min="1798" max="1798" width="17.5703125" style="32" customWidth="1"/>
    <col min="1799" max="1799" width="18.5703125" style="32" customWidth="1"/>
    <col min="1800" max="1801" width="18.85546875" style="32" customWidth="1"/>
    <col min="1802" max="1802" width="23.7109375" style="32" customWidth="1"/>
    <col min="1803" max="2048" width="9.140625" style="32"/>
    <col min="2049" max="2049" width="9.7109375" style="32" customWidth="1"/>
    <col min="2050" max="2050" width="21.5703125" style="32" customWidth="1"/>
    <col min="2051" max="2051" width="56.5703125" style="32" customWidth="1"/>
    <col min="2052" max="2052" width="14.42578125" style="32" customWidth="1"/>
    <col min="2053" max="2053" width="46.7109375" style="32" customWidth="1"/>
    <col min="2054" max="2054" width="17.5703125" style="32" customWidth="1"/>
    <col min="2055" max="2055" width="18.5703125" style="32" customWidth="1"/>
    <col min="2056" max="2057" width="18.85546875" style="32" customWidth="1"/>
    <col min="2058" max="2058" width="23.7109375" style="32" customWidth="1"/>
    <col min="2059" max="2304" width="9.140625" style="32"/>
    <col min="2305" max="2305" width="9.7109375" style="32" customWidth="1"/>
    <col min="2306" max="2306" width="21.5703125" style="32" customWidth="1"/>
    <col min="2307" max="2307" width="56.5703125" style="32" customWidth="1"/>
    <col min="2308" max="2308" width="14.42578125" style="32" customWidth="1"/>
    <col min="2309" max="2309" width="46.7109375" style="32" customWidth="1"/>
    <col min="2310" max="2310" width="17.5703125" style="32" customWidth="1"/>
    <col min="2311" max="2311" width="18.5703125" style="32" customWidth="1"/>
    <col min="2312" max="2313" width="18.85546875" style="32" customWidth="1"/>
    <col min="2314" max="2314" width="23.7109375" style="32" customWidth="1"/>
    <col min="2315" max="2560" width="9.140625" style="32"/>
    <col min="2561" max="2561" width="9.7109375" style="32" customWidth="1"/>
    <col min="2562" max="2562" width="21.5703125" style="32" customWidth="1"/>
    <col min="2563" max="2563" width="56.5703125" style="32" customWidth="1"/>
    <col min="2564" max="2564" width="14.42578125" style="32" customWidth="1"/>
    <col min="2565" max="2565" width="46.7109375" style="32" customWidth="1"/>
    <col min="2566" max="2566" width="17.5703125" style="32" customWidth="1"/>
    <col min="2567" max="2567" width="18.5703125" style="32" customWidth="1"/>
    <col min="2568" max="2569" width="18.85546875" style="32" customWidth="1"/>
    <col min="2570" max="2570" width="23.7109375" style="32" customWidth="1"/>
    <col min="2571" max="2816" width="9.140625" style="32"/>
    <col min="2817" max="2817" width="9.7109375" style="32" customWidth="1"/>
    <col min="2818" max="2818" width="21.5703125" style="32" customWidth="1"/>
    <col min="2819" max="2819" width="56.5703125" style="32" customWidth="1"/>
    <col min="2820" max="2820" width="14.42578125" style="32" customWidth="1"/>
    <col min="2821" max="2821" width="46.7109375" style="32" customWidth="1"/>
    <col min="2822" max="2822" width="17.5703125" style="32" customWidth="1"/>
    <col min="2823" max="2823" width="18.5703125" style="32" customWidth="1"/>
    <col min="2824" max="2825" width="18.85546875" style="32" customWidth="1"/>
    <col min="2826" max="2826" width="23.7109375" style="32" customWidth="1"/>
    <col min="2827" max="3072" width="9.140625" style="32"/>
    <col min="3073" max="3073" width="9.7109375" style="32" customWidth="1"/>
    <col min="3074" max="3074" width="21.5703125" style="32" customWidth="1"/>
    <col min="3075" max="3075" width="56.5703125" style="32" customWidth="1"/>
    <col min="3076" max="3076" width="14.42578125" style="32" customWidth="1"/>
    <col min="3077" max="3077" width="46.7109375" style="32" customWidth="1"/>
    <col min="3078" max="3078" width="17.5703125" style="32" customWidth="1"/>
    <col min="3079" max="3079" width="18.5703125" style="32" customWidth="1"/>
    <col min="3080" max="3081" width="18.85546875" style="32" customWidth="1"/>
    <col min="3082" max="3082" width="23.7109375" style="32" customWidth="1"/>
    <col min="3083" max="3328" width="9.140625" style="32"/>
    <col min="3329" max="3329" width="9.7109375" style="32" customWidth="1"/>
    <col min="3330" max="3330" width="21.5703125" style="32" customWidth="1"/>
    <col min="3331" max="3331" width="56.5703125" style="32" customWidth="1"/>
    <col min="3332" max="3332" width="14.42578125" style="32" customWidth="1"/>
    <col min="3333" max="3333" width="46.7109375" style="32" customWidth="1"/>
    <col min="3334" max="3334" width="17.5703125" style="32" customWidth="1"/>
    <col min="3335" max="3335" width="18.5703125" style="32" customWidth="1"/>
    <col min="3336" max="3337" width="18.85546875" style="32" customWidth="1"/>
    <col min="3338" max="3338" width="23.7109375" style="32" customWidth="1"/>
    <col min="3339" max="3584" width="9.140625" style="32"/>
    <col min="3585" max="3585" width="9.7109375" style="32" customWidth="1"/>
    <col min="3586" max="3586" width="21.5703125" style="32" customWidth="1"/>
    <col min="3587" max="3587" width="56.5703125" style="32" customWidth="1"/>
    <col min="3588" max="3588" width="14.42578125" style="32" customWidth="1"/>
    <col min="3589" max="3589" width="46.7109375" style="32" customWidth="1"/>
    <col min="3590" max="3590" width="17.5703125" style="32" customWidth="1"/>
    <col min="3591" max="3591" width="18.5703125" style="32" customWidth="1"/>
    <col min="3592" max="3593" width="18.85546875" style="32" customWidth="1"/>
    <col min="3594" max="3594" width="23.7109375" style="32" customWidth="1"/>
    <col min="3595" max="3840" width="9.140625" style="32"/>
    <col min="3841" max="3841" width="9.7109375" style="32" customWidth="1"/>
    <col min="3842" max="3842" width="21.5703125" style="32" customWidth="1"/>
    <col min="3843" max="3843" width="56.5703125" style="32" customWidth="1"/>
    <col min="3844" max="3844" width="14.42578125" style="32" customWidth="1"/>
    <col min="3845" max="3845" width="46.7109375" style="32" customWidth="1"/>
    <col min="3846" max="3846" width="17.5703125" style="32" customWidth="1"/>
    <col min="3847" max="3847" width="18.5703125" style="32" customWidth="1"/>
    <col min="3848" max="3849" width="18.85546875" style="32" customWidth="1"/>
    <col min="3850" max="3850" width="23.7109375" style="32" customWidth="1"/>
    <col min="3851" max="4096" width="9.140625" style="32"/>
    <col min="4097" max="4097" width="9.7109375" style="32" customWidth="1"/>
    <col min="4098" max="4098" width="21.5703125" style="32" customWidth="1"/>
    <col min="4099" max="4099" width="56.5703125" style="32" customWidth="1"/>
    <col min="4100" max="4100" width="14.42578125" style="32" customWidth="1"/>
    <col min="4101" max="4101" width="46.7109375" style="32" customWidth="1"/>
    <col min="4102" max="4102" width="17.5703125" style="32" customWidth="1"/>
    <col min="4103" max="4103" width="18.5703125" style="32" customWidth="1"/>
    <col min="4104" max="4105" width="18.85546875" style="32" customWidth="1"/>
    <col min="4106" max="4106" width="23.7109375" style="32" customWidth="1"/>
    <col min="4107" max="4352" width="9.140625" style="32"/>
    <col min="4353" max="4353" width="9.7109375" style="32" customWidth="1"/>
    <col min="4354" max="4354" width="21.5703125" style="32" customWidth="1"/>
    <col min="4355" max="4355" width="56.5703125" style="32" customWidth="1"/>
    <col min="4356" max="4356" width="14.42578125" style="32" customWidth="1"/>
    <col min="4357" max="4357" width="46.7109375" style="32" customWidth="1"/>
    <col min="4358" max="4358" width="17.5703125" style="32" customWidth="1"/>
    <col min="4359" max="4359" width="18.5703125" style="32" customWidth="1"/>
    <col min="4360" max="4361" width="18.85546875" style="32" customWidth="1"/>
    <col min="4362" max="4362" width="23.7109375" style="32" customWidth="1"/>
    <col min="4363" max="4608" width="9.140625" style="32"/>
    <col min="4609" max="4609" width="9.7109375" style="32" customWidth="1"/>
    <col min="4610" max="4610" width="21.5703125" style="32" customWidth="1"/>
    <col min="4611" max="4611" width="56.5703125" style="32" customWidth="1"/>
    <col min="4612" max="4612" width="14.42578125" style="32" customWidth="1"/>
    <col min="4613" max="4613" width="46.7109375" style="32" customWidth="1"/>
    <col min="4614" max="4614" width="17.5703125" style="32" customWidth="1"/>
    <col min="4615" max="4615" width="18.5703125" style="32" customWidth="1"/>
    <col min="4616" max="4617" width="18.85546875" style="32" customWidth="1"/>
    <col min="4618" max="4618" width="23.7109375" style="32" customWidth="1"/>
    <col min="4619" max="4864" width="9.140625" style="32"/>
    <col min="4865" max="4865" width="9.7109375" style="32" customWidth="1"/>
    <col min="4866" max="4866" width="21.5703125" style="32" customWidth="1"/>
    <col min="4867" max="4867" width="56.5703125" style="32" customWidth="1"/>
    <col min="4868" max="4868" width="14.42578125" style="32" customWidth="1"/>
    <col min="4869" max="4869" width="46.7109375" style="32" customWidth="1"/>
    <col min="4870" max="4870" width="17.5703125" style="32" customWidth="1"/>
    <col min="4871" max="4871" width="18.5703125" style="32" customWidth="1"/>
    <col min="4872" max="4873" width="18.85546875" style="32" customWidth="1"/>
    <col min="4874" max="4874" width="23.7109375" style="32" customWidth="1"/>
    <col min="4875" max="5120" width="9.140625" style="32"/>
    <col min="5121" max="5121" width="9.7109375" style="32" customWidth="1"/>
    <col min="5122" max="5122" width="21.5703125" style="32" customWidth="1"/>
    <col min="5123" max="5123" width="56.5703125" style="32" customWidth="1"/>
    <col min="5124" max="5124" width="14.42578125" style="32" customWidth="1"/>
    <col min="5125" max="5125" width="46.7109375" style="32" customWidth="1"/>
    <col min="5126" max="5126" width="17.5703125" style="32" customWidth="1"/>
    <col min="5127" max="5127" width="18.5703125" style="32" customWidth="1"/>
    <col min="5128" max="5129" width="18.85546875" style="32" customWidth="1"/>
    <col min="5130" max="5130" width="23.7109375" style="32" customWidth="1"/>
    <col min="5131" max="5376" width="9.140625" style="32"/>
    <col min="5377" max="5377" width="9.7109375" style="32" customWidth="1"/>
    <col min="5378" max="5378" width="21.5703125" style="32" customWidth="1"/>
    <col min="5379" max="5379" width="56.5703125" style="32" customWidth="1"/>
    <col min="5380" max="5380" width="14.42578125" style="32" customWidth="1"/>
    <col min="5381" max="5381" width="46.7109375" style="32" customWidth="1"/>
    <col min="5382" max="5382" width="17.5703125" style="32" customWidth="1"/>
    <col min="5383" max="5383" width="18.5703125" style="32" customWidth="1"/>
    <col min="5384" max="5385" width="18.85546875" style="32" customWidth="1"/>
    <col min="5386" max="5386" width="23.7109375" style="32" customWidth="1"/>
    <col min="5387" max="5632" width="9.140625" style="32"/>
    <col min="5633" max="5633" width="9.7109375" style="32" customWidth="1"/>
    <col min="5634" max="5634" width="21.5703125" style="32" customWidth="1"/>
    <col min="5635" max="5635" width="56.5703125" style="32" customWidth="1"/>
    <col min="5636" max="5636" width="14.42578125" style="32" customWidth="1"/>
    <col min="5637" max="5637" width="46.7109375" style="32" customWidth="1"/>
    <col min="5638" max="5638" width="17.5703125" style="32" customWidth="1"/>
    <col min="5639" max="5639" width="18.5703125" style="32" customWidth="1"/>
    <col min="5640" max="5641" width="18.85546875" style="32" customWidth="1"/>
    <col min="5642" max="5642" width="23.7109375" style="32" customWidth="1"/>
    <col min="5643" max="5888" width="9.140625" style="32"/>
    <col min="5889" max="5889" width="9.7109375" style="32" customWidth="1"/>
    <col min="5890" max="5890" width="21.5703125" style="32" customWidth="1"/>
    <col min="5891" max="5891" width="56.5703125" style="32" customWidth="1"/>
    <col min="5892" max="5892" width="14.42578125" style="32" customWidth="1"/>
    <col min="5893" max="5893" width="46.7109375" style="32" customWidth="1"/>
    <col min="5894" max="5894" width="17.5703125" style="32" customWidth="1"/>
    <col min="5895" max="5895" width="18.5703125" style="32" customWidth="1"/>
    <col min="5896" max="5897" width="18.85546875" style="32" customWidth="1"/>
    <col min="5898" max="5898" width="23.7109375" style="32" customWidth="1"/>
    <col min="5899" max="6144" width="9.140625" style="32"/>
    <col min="6145" max="6145" width="9.7109375" style="32" customWidth="1"/>
    <col min="6146" max="6146" width="21.5703125" style="32" customWidth="1"/>
    <col min="6147" max="6147" width="56.5703125" style="32" customWidth="1"/>
    <col min="6148" max="6148" width="14.42578125" style="32" customWidth="1"/>
    <col min="6149" max="6149" width="46.7109375" style="32" customWidth="1"/>
    <col min="6150" max="6150" width="17.5703125" style="32" customWidth="1"/>
    <col min="6151" max="6151" width="18.5703125" style="32" customWidth="1"/>
    <col min="6152" max="6153" width="18.85546875" style="32" customWidth="1"/>
    <col min="6154" max="6154" width="23.7109375" style="32" customWidth="1"/>
    <col min="6155" max="6400" width="9.140625" style="32"/>
    <col min="6401" max="6401" width="9.7109375" style="32" customWidth="1"/>
    <col min="6402" max="6402" width="21.5703125" style="32" customWidth="1"/>
    <col min="6403" max="6403" width="56.5703125" style="32" customWidth="1"/>
    <col min="6404" max="6404" width="14.42578125" style="32" customWidth="1"/>
    <col min="6405" max="6405" width="46.7109375" style="32" customWidth="1"/>
    <col min="6406" max="6406" width="17.5703125" style="32" customWidth="1"/>
    <col min="6407" max="6407" width="18.5703125" style="32" customWidth="1"/>
    <col min="6408" max="6409" width="18.85546875" style="32" customWidth="1"/>
    <col min="6410" max="6410" width="23.7109375" style="32" customWidth="1"/>
    <col min="6411" max="6656" width="9.140625" style="32"/>
    <col min="6657" max="6657" width="9.7109375" style="32" customWidth="1"/>
    <col min="6658" max="6658" width="21.5703125" style="32" customWidth="1"/>
    <col min="6659" max="6659" width="56.5703125" style="32" customWidth="1"/>
    <col min="6660" max="6660" width="14.42578125" style="32" customWidth="1"/>
    <col min="6661" max="6661" width="46.7109375" style="32" customWidth="1"/>
    <col min="6662" max="6662" width="17.5703125" style="32" customWidth="1"/>
    <col min="6663" max="6663" width="18.5703125" style="32" customWidth="1"/>
    <col min="6664" max="6665" width="18.85546875" style="32" customWidth="1"/>
    <col min="6666" max="6666" width="23.7109375" style="32" customWidth="1"/>
    <col min="6667" max="6912" width="9.140625" style="32"/>
    <col min="6913" max="6913" width="9.7109375" style="32" customWidth="1"/>
    <col min="6914" max="6914" width="21.5703125" style="32" customWidth="1"/>
    <col min="6915" max="6915" width="56.5703125" style="32" customWidth="1"/>
    <col min="6916" max="6916" width="14.42578125" style="32" customWidth="1"/>
    <col min="6917" max="6917" width="46.7109375" style="32" customWidth="1"/>
    <col min="6918" max="6918" width="17.5703125" style="32" customWidth="1"/>
    <col min="6919" max="6919" width="18.5703125" style="32" customWidth="1"/>
    <col min="6920" max="6921" width="18.85546875" style="32" customWidth="1"/>
    <col min="6922" max="6922" width="23.7109375" style="32" customWidth="1"/>
    <col min="6923" max="7168" width="9.140625" style="32"/>
    <col min="7169" max="7169" width="9.7109375" style="32" customWidth="1"/>
    <col min="7170" max="7170" width="21.5703125" style="32" customWidth="1"/>
    <col min="7171" max="7171" width="56.5703125" style="32" customWidth="1"/>
    <col min="7172" max="7172" width="14.42578125" style="32" customWidth="1"/>
    <col min="7173" max="7173" width="46.7109375" style="32" customWidth="1"/>
    <col min="7174" max="7174" width="17.5703125" style="32" customWidth="1"/>
    <col min="7175" max="7175" width="18.5703125" style="32" customWidth="1"/>
    <col min="7176" max="7177" width="18.85546875" style="32" customWidth="1"/>
    <col min="7178" max="7178" width="23.7109375" style="32" customWidth="1"/>
    <col min="7179" max="7424" width="9.140625" style="32"/>
    <col min="7425" max="7425" width="9.7109375" style="32" customWidth="1"/>
    <col min="7426" max="7426" width="21.5703125" style="32" customWidth="1"/>
    <col min="7427" max="7427" width="56.5703125" style="32" customWidth="1"/>
    <col min="7428" max="7428" width="14.42578125" style="32" customWidth="1"/>
    <col min="7429" max="7429" width="46.7109375" style="32" customWidth="1"/>
    <col min="7430" max="7430" width="17.5703125" style="32" customWidth="1"/>
    <col min="7431" max="7431" width="18.5703125" style="32" customWidth="1"/>
    <col min="7432" max="7433" width="18.85546875" style="32" customWidth="1"/>
    <col min="7434" max="7434" width="23.7109375" style="32" customWidth="1"/>
    <col min="7435" max="7680" width="9.140625" style="32"/>
    <col min="7681" max="7681" width="9.7109375" style="32" customWidth="1"/>
    <col min="7682" max="7682" width="21.5703125" style="32" customWidth="1"/>
    <col min="7683" max="7683" width="56.5703125" style="32" customWidth="1"/>
    <col min="7684" max="7684" width="14.42578125" style="32" customWidth="1"/>
    <col min="7685" max="7685" width="46.7109375" style="32" customWidth="1"/>
    <col min="7686" max="7686" width="17.5703125" style="32" customWidth="1"/>
    <col min="7687" max="7687" width="18.5703125" style="32" customWidth="1"/>
    <col min="7688" max="7689" width="18.85546875" style="32" customWidth="1"/>
    <col min="7690" max="7690" width="23.7109375" style="32" customWidth="1"/>
    <col min="7691" max="7936" width="9.140625" style="32"/>
    <col min="7937" max="7937" width="9.7109375" style="32" customWidth="1"/>
    <col min="7938" max="7938" width="21.5703125" style="32" customWidth="1"/>
    <col min="7939" max="7939" width="56.5703125" style="32" customWidth="1"/>
    <col min="7940" max="7940" width="14.42578125" style="32" customWidth="1"/>
    <col min="7941" max="7941" width="46.7109375" style="32" customWidth="1"/>
    <col min="7942" max="7942" width="17.5703125" style="32" customWidth="1"/>
    <col min="7943" max="7943" width="18.5703125" style="32" customWidth="1"/>
    <col min="7944" max="7945" width="18.85546875" style="32" customWidth="1"/>
    <col min="7946" max="7946" width="23.7109375" style="32" customWidth="1"/>
    <col min="7947" max="8192" width="9.140625" style="32"/>
    <col min="8193" max="8193" width="9.7109375" style="32" customWidth="1"/>
    <col min="8194" max="8194" width="21.5703125" style="32" customWidth="1"/>
    <col min="8195" max="8195" width="56.5703125" style="32" customWidth="1"/>
    <col min="8196" max="8196" width="14.42578125" style="32" customWidth="1"/>
    <col min="8197" max="8197" width="46.7109375" style="32" customWidth="1"/>
    <col min="8198" max="8198" width="17.5703125" style="32" customWidth="1"/>
    <col min="8199" max="8199" width="18.5703125" style="32" customWidth="1"/>
    <col min="8200" max="8201" width="18.85546875" style="32" customWidth="1"/>
    <col min="8202" max="8202" width="23.7109375" style="32" customWidth="1"/>
    <col min="8203" max="8448" width="9.140625" style="32"/>
    <col min="8449" max="8449" width="9.7109375" style="32" customWidth="1"/>
    <col min="8450" max="8450" width="21.5703125" style="32" customWidth="1"/>
    <col min="8451" max="8451" width="56.5703125" style="32" customWidth="1"/>
    <col min="8452" max="8452" width="14.42578125" style="32" customWidth="1"/>
    <col min="8453" max="8453" width="46.7109375" style="32" customWidth="1"/>
    <col min="8454" max="8454" width="17.5703125" style="32" customWidth="1"/>
    <col min="8455" max="8455" width="18.5703125" style="32" customWidth="1"/>
    <col min="8456" max="8457" width="18.85546875" style="32" customWidth="1"/>
    <col min="8458" max="8458" width="23.7109375" style="32" customWidth="1"/>
    <col min="8459" max="8704" width="9.140625" style="32"/>
    <col min="8705" max="8705" width="9.7109375" style="32" customWidth="1"/>
    <col min="8706" max="8706" width="21.5703125" style="32" customWidth="1"/>
    <col min="8707" max="8707" width="56.5703125" style="32" customWidth="1"/>
    <col min="8708" max="8708" width="14.42578125" style="32" customWidth="1"/>
    <col min="8709" max="8709" width="46.7109375" style="32" customWidth="1"/>
    <col min="8710" max="8710" width="17.5703125" style="32" customWidth="1"/>
    <col min="8711" max="8711" width="18.5703125" style="32" customWidth="1"/>
    <col min="8712" max="8713" width="18.85546875" style="32" customWidth="1"/>
    <col min="8714" max="8714" width="23.7109375" style="32" customWidth="1"/>
    <col min="8715" max="8960" width="9.140625" style="32"/>
    <col min="8961" max="8961" width="9.7109375" style="32" customWidth="1"/>
    <col min="8962" max="8962" width="21.5703125" style="32" customWidth="1"/>
    <col min="8963" max="8963" width="56.5703125" style="32" customWidth="1"/>
    <col min="8964" max="8964" width="14.42578125" style="32" customWidth="1"/>
    <col min="8965" max="8965" width="46.7109375" style="32" customWidth="1"/>
    <col min="8966" max="8966" width="17.5703125" style="32" customWidth="1"/>
    <col min="8967" max="8967" width="18.5703125" style="32" customWidth="1"/>
    <col min="8968" max="8969" width="18.85546875" style="32" customWidth="1"/>
    <col min="8970" max="8970" width="23.7109375" style="32" customWidth="1"/>
    <col min="8971" max="9216" width="9.140625" style="32"/>
    <col min="9217" max="9217" width="9.7109375" style="32" customWidth="1"/>
    <col min="9218" max="9218" width="21.5703125" style="32" customWidth="1"/>
    <col min="9219" max="9219" width="56.5703125" style="32" customWidth="1"/>
    <col min="9220" max="9220" width="14.42578125" style="32" customWidth="1"/>
    <col min="9221" max="9221" width="46.7109375" style="32" customWidth="1"/>
    <col min="9222" max="9222" width="17.5703125" style="32" customWidth="1"/>
    <col min="9223" max="9223" width="18.5703125" style="32" customWidth="1"/>
    <col min="9224" max="9225" width="18.85546875" style="32" customWidth="1"/>
    <col min="9226" max="9226" width="23.7109375" style="32" customWidth="1"/>
    <col min="9227" max="9472" width="9.140625" style="32"/>
    <col min="9473" max="9473" width="9.7109375" style="32" customWidth="1"/>
    <col min="9474" max="9474" width="21.5703125" style="32" customWidth="1"/>
    <col min="9475" max="9475" width="56.5703125" style="32" customWidth="1"/>
    <col min="9476" max="9476" width="14.42578125" style="32" customWidth="1"/>
    <col min="9477" max="9477" width="46.7109375" style="32" customWidth="1"/>
    <col min="9478" max="9478" width="17.5703125" style="32" customWidth="1"/>
    <col min="9479" max="9479" width="18.5703125" style="32" customWidth="1"/>
    <col min="9480" max="9481" width="18.85546875" style="32" customWidth="1"/>
    <col min="9482" max="9482" width="23.7109375" style="32" customWidth="1"/>
    <col min="9483" max="9728" width="9.140625" style="32"/>
    <col min="9729" max="9729" width="9.7109375" style="32" customWidth="1"/>
    <col min="9730" max="9730" width="21.5703125" style="32" customWidth="1"/>
    <col min="9731" max="9731" width="56.5703125" style="32" customWidth="1"/>
    <col min="9732" max="9732" width="14.42578125" style="32" customWidth="1"/>
    <col min="9733" max="9733" width="46.7109375" style="32" customWidth="1"/>
    <col min="9734" max="9734" width="17.5703125" style="32" customWidth="1"/>
    <col min="9735" max="9735" width="18.5703125" style="32" customWidth="1"/>
    <col min="9736" max="9737" width="18.85546875" style="32" customWidth="1"/>
    <col min="9738" max="9738" width="23.7109375" style="32" customWidth="1"/>
    <col min="9739" max="9984" width="9.140625" style="32"/>
    <col min="9985" max="9985" width="9.7109375" style="32" customWidth="1"/>
    <col min="9986" max="9986" width="21.5703125" style="32" customWidth="1"/>
    <col min="9987" max="9987" width="56.5703125" style="32" customWidth="1"/>
    <col min="9988" max="9988" width="14.42578125" style="32" customWidth="1"/>
    <col min="9989" max="9989" width="46.7109375" style="32" customWidth="1"/>
    <col min="9990" max="9990" width="17.5703125" style="32" customWidth="1"/>
    <col min="9991" max="9991" width="18.5703125" style="32" customWidth="1"/>
    <col min="9992" max="9993" width="18.85546875" style="32" customWidth="1"/>
    <col min="9994" max="9994" width="23.7109375" style="32" customWidth="1"/>
    <col min="9995" max="10240" width="9.140625" style="32"/>
    <col min="10241" max="10241" width="9.7109375" style="32" customWidth="1"/>
    <col min="10242" max="10242" width="21.5703125" style="32" customWidth="1"/>
    <col min="10243" max="10243" width="56.5703125" style="32" customWidth="1"/>
    <col min="10244" max="10244" width="14.42578125" style="32" customWidth="1"/>
    <col min="10245" max="10245" width="46.7109375" style="32" customWidth="1"/>
    <col min="10246" max="10246" width="17.5703125" style="32" customWidth="1"/>
    <col min="10247" max="10247" width="18.5703125" style="32" customWidth="1"/>
    <col min="10248" max="10249" width="18.85546875" style="32" customWidth="1"/>
    <col min="10250" max="10250" width="23.7109375" style="32" customWidth="1"/>
    <col min="10251" max="10496" width="9.140625" style="32"/>
    <col min="10497" max="10497" width="9.7109375" style="32" customWidth="1"/>
    <col min="10498" max="10498" width="21.5703125" style="32" customWidth="1"/>
    <col min="10499" max="10499" width="56.5703125" style="32" customWidth="1"/>
    <col min="10500" max="10500" width="14.42578125" style="32" customWidth="1"/>
    <col min="10501" max="10501" width="46.7109375" style="32" customWidth="1"/>
    <col min="10502" max="10502" width="17.5703125" style="32" customWidth="1"/>
    <col min="10503" max="10503" width="18.5703125" style="32" customWidth="1"/>
    <col min="10504" max="10505" width="18.85546875" style="32" customWidth="1"/>
    <col min="10506" max="10506" width="23.7109375" style="32" customWidth="1"/>
    <col min="10507" max="10752" width="9.140625" style="32"/>
    <col min="10753" max="10753" width="9.7109375" style="32" customWidth="1"/>
    <col min="10754" max="10754" width="21.5703125" style="32" customWidth="1"/>
    <col min="10755" max="10755" width="56.5703125" style="32" customWidth="1"/>
    <col min="10756" max="10756" width="14.42578125" style="32" customWidth="1"/>
    <col min="10757" max="10757" width="46.7109375" style="32" customWidth="1"/>
    <col min="10758" max="10758" width="17.5703125" style="32" customWidth="1"/>
    <col min="10759" max="10759" width="18.5703125" style="32" customWidth="1"/>
    <col min="10760" max="10761" width="18.85546875" style="32" customWidth="1"/>
    <col min="10762" max="10762" width="23.7109375" style="32" customWidth="1"/>
    <col min="10763" max="11008" width="9.140625" style="32"/>
    <col min="11009" max="11009" width="9.7109375" style="32" customWidth="1"/>
    <col min="11010" max="11010" width="21.5703125" style="32" customWidth="1"/>
    <col min="11011" max="11011" width="56.5703125" style="32" customWidth="1"/>
    <col min="11012" max="11012" width="14.42578125" style="32" customWidth="1"/>
    <col min="11013" max="11013" width="46.7109375" style="32" customWidth="1"/>
    <col min="11014" max="11014" width="17.5703125" style="32" customWidth="1"/>
    <col min="11015" max="11015" width="18.5703125" style="32" customWidth="1"/>
    <col min="11016" max="11017" width="18.85546875" style="32" customWidth="1"/>
    <col min="11018" max="11018" width="23.7109375" style="32" customWidth="1"/>
    <col min="11019" max="11264" width="9.140625" style="32"/>
    <col min="11265" max="11265" width="9.7109375" style="32" customWidth="1"/>
    <col min="11266" max="11266" width="21.5703125" style="32" customWidth="1"/>
    <col min="11267" max="11267" width="56.5703125" style="32" customWidth="1"/>
    <col min="11268" max="11268" width="14.42578125" style="32" customWidth="1"/>
    <col min="11269" max="11269" width="46.7109375" style="32" customWidth="1"/>
    <col min="11270" max="11270" width="17.5703125" style="32" customWidth="1"/>
    <col min="11271" max="11271" width="18.5703125" style="32" customWidth="1"/>
    <col min="11272" max="11273" width="18.85546875" style="32" customWidth="1"/>
    <col min="11274" max="11274" width="23.7109375" style="32" customWidth="1"/>
    <col min="11275" max="11520" width="9.140625" style="32"/>
    <col min="11521" max="11521" width="9.7109375" style="32" customWidth="1"/>
    <col min="11522" max="11522" width="21.5703125" style="32" customWidth="1"/>
    <col min="11523" max="11523" width="56.5703125" style="32" customWidth="1"/>
    <col min="11524" max="11524" width="14.42578125" style="32" customWidth="1"/>
    <col min="11525" max="11525" width="46.7109375" style="32" customWidth="1"/>
    <col min="11526" max="11526" width="17.5703125" style="32" customWidth="1"/>
    <col min="11527" max="11527" width="18.5703125" style="32" customWidth="1"/>
    <col min="11528" max="11529" width="18.85546875" style="32" customWidth="1"/>
    <col min="11530" max="11530" width="23.7109375" style="32" customWidth="1"/>
    <col min="11531" max="11776" width="9.140625" style="32"/>
    <col min="11777" max="11777" width="9.7109375" style="32" customWidth="1"/>
    <col min="11778" max="11778" width="21.5703125" style="32" customWidth="1"/>
    <col min="11779" max="11779" width="56.5703125" style="32" customWidth="1"/>
    <col min="11780" max="11780" width="14.42578125" style="32" customWidth="1"/>
    <col min="11781" max="11781" width="46.7109375" style="32" customWidth="1"/>
    <col min="11782" max="11782" width="17.5703125" style="32" customWidth="1"/>
    <col min="11783" max="11783" width="18.5703125" style="32" customWidth="1"/>
    <col min="11784" max="11785" width="18.85546875" style="32" customWidth="1"/>
    <col min="11786" max="11786" width="23.7109375" style="32" customWidth="1"/>
    <col min="11787" max="12032" width="9.140625" style="32"/>
    <col min="12033" max="12033" width="9.7109375" style="32" customWidth="1"/>
    <col min="12034" max="12034" width="21.5703125" style="32" customWidth="1"/>
    <col min="12035" max="12035" width="56.5703125" style="32" customWidth="1"/>
    <col min="12036" max="12036" width="14.42578125" style="32" customWidth="1"/>
    <col min="12037" max="12037" width="46.7109375" style="32" customWidth="1"/>
    <col min="12038" max="12038" width="17.5703125" style="32" customWidth="1"/>
    <col min="12039" max="12039" width="18.5703125" style="32" customWidth="1"/>
    <col min="12040" max="12041" width="18.85546875" style="32" customWidth="1"/>
    <col min="12042" max="12042" width="23.7109375" style="32" customWidth="1"/>
    <col min="12043" max="12288" width="9.140625" style="32"/>
    <col min="12289" max="12289" width="9.7109375" style="32" customWidth="1"/>
    <col min="12290" max="12290" width="21.5703125" style="32" customWidth="1"/>
    <col min="12291" max="12291" width="56.5703125" style="32" customWidth="1"/>
    <col min="12292" max="12292" width="14.42578125" style="32" customWidth="1"/>
    <col min="12293" max="12293" width="46.7109375" style="32" customWidth="1"/>
    <col min="12294" max="12294" width="17.5703125" style="32" customWidth="1"/>
    <col min="12295" max="12295" width="18.5703125" style="32" customWidth="1"/>
    <col min="12296" max="12297" width="18.85546875" style="32" customWidth="1"/>
    <col min="12298" max="12298" width="23.7109375" style="32" customWidth="1"/>
    <col min="12299" max="12544" width="9.140625" style="32"/>
    <col min="12545" max="12545" width="9.7109375" style="32" customWidth="1"/>
    <col min="12546" max="12546" width="21.5703125" style="32" customWidth="1"/>
    <col min="12547" max="12547" width="56.5703125" style="32" customWidth="1"/>
    <col min="12548" max="12548" width="14.42578125" style="32" customWidth="1"/>
    <col min="12549" max="12549" width="46.7109375" style="32" customWidth="1"/>
    <col min="12550" max="12550" width="17.5703125" style="32" customWidth="1"/>
    <col min="12551" max="12551" width="18.5703125" style="32" customWidth="1"/>
    <col min="12552" max="12553" width="18.85546875" style="32" customWidth="1"/>
    <col min="12554" max="12554" width="23.7109375" style="32" customWidth="1"/>
    <col min="12555" max="12800" width="9.140625" style="32"/>
    <col min="12801" max="12801" width="9.7109375" style="32" customWidth="1"/>
    <col min="12802" max="12802" width="21.5703125" style="32" customWidth="1"/>
    <col min="12803" max="12803" width="56.5703125" style="32" customWidth="1"/>
    <col min="12804" max="12804" width="14.42578125" style="32" customWidth="1"/>
    <col min="12805" max="12805" width="46.7109375" style="32" customWidth="1"/>
    <col min="12806" max="12806" width="17.5703125" style="32" customWidth="1"/>
    <col min="12807" max="12807" width="18.5703125" style="32" customWidth="1"/>
    <col min="12808" max="12809" width="18.85546875" style="32" customWidth="1"/>
    <col min="12810" max="12810" width="23.7109375" style="32" customWidth="1"/>
    <col min="12811" max="13056" width="9.140625" style="32"/>
    <col min="13057" max="13057" width="9.7109375" style="32" customWidth="1"/>
    <col min="13058" max="13058" width="21.5703125" style="32" customWidth="1"/>
    <col min="13059" max="13059" width="56.5703125" style="32" customWidth="1"/>
    <col min="13060" max="13060" width="14.42578125" style="32" customWidth="1"/>
    <col min="13061" max="13061" width="46.7109375" style="32" customWidth="1"/>
    <col min="13062" max="13062" width="17.5703125" style="32" customWidth="1"/>
    <col min="13063" max="13063" width="18.5703125" style="32" customWidth="1"/>
    <col min="13064" max="13065" width="18.85546875" style="32" customWidth="1"/>
    <col min="13066" max="13066" width="23.7109375" style="32" customWidth="1"/>
    <col min="13067" max="13312" width="9.140625" style="32"/>
    <col min="13313" max="13313" width="9.7109375" style="32" customWidth="1"/>
    <col min="13314" max="13314" width="21.5703125" style="32" customWidth="1"/>
    <col min="13315" max="13315" width="56.5703125" style="32" customWidth="1"/>
    <col min="13316" max="13316" width="14.42578125" style="32" customWidth="1"/>
    <col min="13317" max="13317" width="46.7109375" style="32" customWidth="1"/>
    <col min="13318" max="13318" width="17.5703125" style="32" customWidth="1"/>
    <col min="13319" max="13319" width="18.5703125" style="32" customWidth="1"/>
    <col min="13320" max="13321" width="18.85546875" style="32" customWidth="1"/>
    <col min="13322" max="13322" width="23.7109375" style="32" customWidth="1"/>
    <col min="13323" max="13568" width="9.140625" style="32"/>
    <col min="13569" max="13569" width="9.7109375" style="32" customWidth="1"/>
    <col min="13570" max="13570" width="21.5703125" style="32" customWidth="1"/>
    <col min="13571" max="13571" width="56.5703125" style="32" customWidth="1"/>
    <col min="13572" max="13572" width="14.42578125" style="32" customWidth="1"/>
    <col min="13573" max="13573" width="46.7109375" style="32" customWidth="1"/>
    <col min="13574" max="13574" width="17.5703125" style="32" customWidth="1"/>
    <col min="13575" max="13575" width="18.5703125" style="32" customWidth="1"/>
    <col min="13576" max="13577" width="18.85546875" style="32" customWidth="1"/>
    <col min="13578" max="13578" width="23.7109375" style="32" customWidth="1"/>
    <col min="13579" max="13824" width="9.140625" style="32"/>
    <col min="13825" max="13825" width="9.7109375" style="32" customWidth="1"/>
    <col min="13826" max="13826" width="21.5703125" style="32" customWidth="1"/>
    <col min="13827" max="13827" width="56.5703125" style="32" customWidth="1"/>
    <col min="13828" max="13828" width="14.42578125" style="32" customWidth="1"/>
    <col min="13829" max="13829" width="46.7109375" style="32" customWidth="1"/>
    <col min="13830" max="13830" width="17.5703125" style="32" customWidth="1"/>
    <col min="13831" max="13831" width="18.5703125" style="32" customWidth="1"/>
    <col min="13832" max="13833" width="18.85546875" style="32" customWidth="1"/>
    <col min="13834" max="13834" width="23.7109375" style="32" customWidth="1"/>
    <col min="13835" max="14080" width="9.140625" style="32"/>
    <col min="14081" max="14081" width="9.7109375" style="32" customWidth="1"/>
    <col min="14082" max="14082" width="21.5703125" style="32" customWidth="1"/>
    <col min="14083" max="14083" width="56.5703125" style="32" customWidth="1"/>
    <col min="14084" max="14084" width="14.42578125" style="32" customWidth="1"/>
    <col min="14085" max="14085" width="46.7109375" style="32" customWidth="1"/>
    <col min="14086" max="14086" width="17.5703125" style="32" customWidth="1"/>
    <col min="14087" max="14087" width="18.5703125" style="32" customWidth="1"/>
    <col min="14088" max="14089" width="18.85546875" style="32" customWidth="1"/>
    <col min="14090" max="14090" width="23.7109375" style="32" customWidth="1"/>
    <col min="14091" max="14336" width="9.140625" style="32"/>
    <col min="14337" max="14337" width="9.7109375" style="32" customWidth="1"/>
    <col min="14338" max="14338" width="21.5703125" style="32" customWidth="1"/>
    <col min="14339" max="14339" width="56.5703125" style="32" customWidth="1"/>
    <col min="14340" max="14340" width="14.42578125" style="32" customWidth="1"/>
    <col min="14341" max="14341" width="46.7109375" style="32" customWidth="1"/>
    <col min="14342" max="14342" width="17.5703125" style="32" customWidth="1"/>
    <col min="14343" max="14343" width="18.5703125" style="32" customWidth="1"/>
    <col min="14344" max="14345" width="18.85546875" style="32" customWidth="1"/>
    <col min="14346" max="14346" width="23.7109375" style="32" customWidth="1"/>
    <col min="14347" max="14592" width="9.140625" style="32"/>
    <col min="14593" max="14593" width="9.7109375" style="32" customWidth="1"/>
    <col min="14594" max="14594" width="21.5703125" style="32" customWidth="1"/>
    <col min="14595" max="14595" width="56.5703125" style="32" customWidth="1"/>
    <col min="14596" max="14596" width="14.42578125" style="32" customWidth="1"/>
    <col min="14597" max="14597" width="46.7109375" style="32" customWidth="1"/>
    <col min="14598" max="14598" width="17.5703125" style="32" customWidth="1"/>
    <col min="14599" max="14599" width="18.5703125" style="32" customWidth="1"/>
    <col min="14600" max="14601" width="18.85546875" style="32" customWidth="1"/>
    <col min="14602" max="14602" width="23.7109375" style="32" customWidth="1"/>
    <col min="14603" max="14848" width="9.140625" style="32"/>
    <col min="14849" max="14849" width="9.7109375" style="32" customWidth="1"/>
    <col min="14850" max="14850" width="21.5703125" style="32" customWidth="1"/>
    <col min="14851" max="14851" width="56.5703125" style="32" customWidth="1"/>
    <col min="14852" max="14852" width="14.42578125" style="32" customWidth="1"/>
    <col min="14853" max="14853" width="46.7109375" style="32" customWidth="1"/>
    <col min="14854" max="14854" width="17.5703125" style="32" customWidth="1"/>
    <col min="14855" max="14855" width="18.5703125" style="32" customWidth="1"/>
    <col min="14856" max="14857" width="18.85546875" style="32" customWidth="1"/>
    <col min="14858" max="14858" width="23.7109375" style="32" customWidth="1"/>
    <col min="14859" max="15104" width="9.140625" style="32"/>
    <col min="15105" max="15105" width="9.7109375" style="32" customWidth="1"/>
    <col min="15106" max="15106" width="21.5703125" style="32" customWidth="1"/>
    <col min="15107" max="15107" width="56.5703125" style="32" customWidth="1"/>
    <col min="15108" max="15108" width="14.42578125" style="32" customWidth="1"/>
    <col min="15109" max="15109" width="46.7109375" style="32" customWidth="1"/>
    <col min="15110" max="15110" width="17.5703125" style="32" customWidth="1"/>
    <col min="15111" max="15111" width="18.5703125" style="32" customWidth="1"/>
    <col min="15112" max="15113" width="18.85546875" style="32" customWidth="1"/>
    <col min="15114" max="15114" width="23.7109375" style="32" customWidth="1"/>
    <col min="15115" max="15360" width="9.140625" style="32"/>
    <col min="15361" max="15361" width="9.7109375" style="32" customWidth="1"/>
    <col min="15362" max="15362" width="21.5703125" style="32" customWidth="1"/>
    <col min="15363" max="15363" width="56.5703125" style="32" customWidth="1"/>
    <col min="15364" max="15364" width="14.42578125" style="32" customWidth="1"/>
    <col min="15365" max="15365" width="46.7109375" style="32" customWidth="1"/>
    <col min="15366" max="15366" width="17.5703125" style="32" customWidth="1"/>
    <col min="15367" max="15367" width="18.5703125" style="32" customWidth="1"/>
    <col min="15368" max="15369" width="18.85546875" style="32" customWidth="1"/>
    <col min="15370" max="15370" width="23.7109375" style="32" customWidth="1"/>
    <col min="15371" max="15616" width="9.140625" style="32"/>
    <col min="15617" max="15617" width="9.7109375" style="32" customWidth="1"/>
    <col min="15618" max="15618" width="21.5703125" style="32" customWidth="1"/>
    <col min="15619" max="15619" width="56.5703125" style="32" customWidth="1"/>
    <col min="15620" max="15620" width="14.42578125" style="32" customWidth="1"/>
    <col min="15621" max="15621" width="46.7109375" style="32" customWidth="1"/>
    <col min="15622" max="15622" width="17.5703125" style="32" customWidth="1"/>
    <col min="15623" max="15623" width="18.5703125" style="32" customWidth="1"/>
    <col min="15624" max="15625" width="18.85546875" style="32" customWidth="1"/>
    <col min="15626" max="15626" width="23.7109375" style="32" customWidth="1"/>
    <col min="15627" max="15872" width="9.140625" style="32"/>
    <col min="15873" max="15873" width="9.7109375" style="32" customWidth="1"/>
    <col min="15874" max="15874" width="21.5703125" style="32" customWidth="1"/>
    <col min="15875" max="15875" width="56.5703125" style="32" customWidth="1"/>
    <col min="15876" max="15876" width="14.42578125" style="32" customWidth="1"/>
    <col min="15877" max="15877" width="46.7109375" style="32" customWidth="1"/>
    <col min="15878" max="15878" width="17.5703125" style="32" customWidth="1"/>
    <col min="15879" max="15879" width="18.5703125" style="32" customWidth="1"/>
    <col min="15880" max="15881" width="18.85546875" style="32" customWidth="1"/>
    <col min="15882" max="15882" width="23.7109375" style="32" customWidth="1"/>
    <col min="15883" max="16128" width="9.140625" style="32"/>
    <col min="16129" max="16129" width="9.7109375" style="32" customWidth="1"/>
    <col min="16130" max="16130" width="21.5703125" style="32" customWidth="1"/>
    <col min="16131" max="16131" width="56.5703125" style="32" customWidth="1"/>
    <col min="16132" max="16132" width="14.42578125" style="32" customWidth="1"/>
    <col min="16133" max="16133" width="46.7109375" style="32" customWidth="1"/>
    <col min="16134" max="16134" width="17.5703125" style="32" customWidth="1"/>
    <col min="16135" max="16135" width="18.5703125" style="32" customWidth="1"/>
    <col min="16136" max="16137" width="18.85546875" style="32" customWidth="1"/>
    <col min="16138" max="16138" width="23.7109375" style="32" customWidth="1"/>
    <col min="16139" max="16384" width="9.140625" style="32"/>
  </cols>
  <sheetData>
    <row r="1" spans="1:10" s="2" customFormat="1" ht="33" customHeight="1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s="2" customFormat="1" ht="16.5" customHeight="1" x14ac:dyDescent="0.25">
      <c r="A2" s="3"/>
      <c r="B2" s="49" t="s">
        <v>1</v>
      </c>
      <c r="C2" s="49"/>
      <c r="D2" s="49"/>
      <c r="E2" s="49"/>
      <c r="F2" s="49"/>
      <c r="G2" s="49"/>
      <c r="H2" s="49"/>
      <c r="I2" s="49"/>
      <c r="J2" s="4">
        <v>15000000</v>
      </c>
    </row>
    <row r="3" spans="1:10" s="2" customFormat="1" ht="16.5" customHeight="1" x14ac:dyDescent="0.25">
      <c r="A3" s="1"/>
      <c r="B3" s="5"/>
      <c r="C3" s="5"/>
      <c r="D3" s="5"/>
      <c r="E3" s="5"/>
      <c r="F3" s="5"/>
      <c r="G3" s="5"/>
      <c r="H3" s="5"/>
      <c r="I3" s="5"/>
      <c r="J3" s="6"/>
    </row>
    <row r="4" spans="1:10" s="2" customFormat="1" ht="16.5" customHeight="1" x14ac:dyDescent="0.25">
      <c r="A4" s="3"/>
      <c r="B4" s="44" t="s">
        <v>2</v>
      </c>
      <c r="C4" s="44"/>
      <c r="D4" s="44"/>
      <c r="E4" s="44"/>
      <c r="F4" s="44"/>
      <c r="G4" s="44"/>
      <c r="H4" s="44"/>
      <c r="I4" s="5"/>
      <c r="J4" s="7" t="s">
        <v>3</v>
      </c>
    </row>
    <row r="5" spans="1:10" s="2" customFormat="1" ht="16.5" customHeight="1" thickBot="1" x14ac:dyDescent="0.3">
      <c r="A5" s="8"/>
      <c r="B5" s="45" t="s">
        <v>4</v>
      </c>
      <c r="C5" s="46"/>
      <c r="D5" s="46"/>
      <c r="E5" s="46"/>
      <c r="F5" s="46"/>
      <c r="G5" s="46"/>
      <c r="H5" s="47"/>
      <c r="I5" s="9"/>
      <c r="J5" s="10">
        <v>7000000</v>
      </c>
    </row>
    <row r="6" spans="1:10" s="2" customFormat="1" ht="44.25" customHeight="1" thickBot="1" x14ac:dyDescent="0.3">
      <c r="A6" s="11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  <c r="H6" s="12" t="s">
        <v>12</v>
      </c>
      <c r="I6" s="12" t="s">
        <v>13</v>
      </c>
      <c r="J6" s="13" t="s">
        <v>14</v>
      </c>
    </row>
    <row r="7" spans="1:10" s="20" customFormat="1" x14ac:dyDescent="0.2">
      <c r="A7" s="14" t="s">
        <v>15</v>
      </c>
      <c r="B7" s="15" t="s">
        <v>16</v>
      </c>
      <c r="C7" s="16" t="s">
        <v>17</v>
      </c>
      <c r="D7" s="16" t="s">
        <v>18</v>
      </c>
      <c r="E7" s="16" t="s">
        <v>19</v>
      </c>
      <c r="F7" s="17">
        <v>80</v>
      </c>
      <c r="G7" s="18">
        <v>100000</v>
      </c>
      <c r="H7" s="18">
        <v>100000</v>
      </c>
      <c r="I7" s="18">
        <f>H7</f>
        <v>100000</v>
      </c>
      <c r="J7" s="19" t="s">
        <v>20</v>
      </c>
    </row>
    <row r="8" spans="1:10" s="20" customFormat="1" x14ac:dyDescent="0.2">
      <c r="A8" s="21" t="s">
        <v>21</v>
      </c>
      <c r="B8" s="22" t="s">
        <v>22</v>
      </c>
      <c r="C8" s="23" t="s">
        <v>23</v>
      </c>
      <c r="D8" s="23" t="s">
        <v>24</v>
      </c>
      <c r="E8" s="23" t="s">
        <v>25</v>
      </c>
      <c r="F8" s="24">
        <v>80</v>
      </c>
      <c r="G8" s="25">
        <v>100000</v>
      </c>
      <c r="H8" s="25">
        <v>100000</v>
      </c>
      <c r="I8" s="25">
        <f>H8+I7</f>
        <v>200000</v>
      </c>
      <c r="J8" s="26" t="s">
        <v>26</v>
      </c>
    </row>
    <row r="9" spans="1:10" s="20" customFormat="1" x14ac:dyDescent="0.2">
      <c r="A9" s="21" t="s">
        <v>27</v>
      </c>
      <c r="B9" s="22" t="s">
        <v>28</v>
      </c>
      <c r="C9" s="23" t="s">
        <v>29</v>
      </c>
      <c r="D9" s="23" t="s">
        <v>30</v>
      </c>
      <c r="E9" s="23" t="s">
        <v>31</v>
      </c>
      <c r="F9" s="24">
        <v>80</v>
      </c>
      <c r="G9" s="25">
        <v>100000</v>
      </c>
      <c r="H9" s="25">
        <v>100000</v>
      </c>
      <c r="I9" s="25">
        <f t="shared" ref="I9:I72" si="0">H9+I8</f>
        <v>300000</v>
      </c>
      <c r="J9" s="26" t="s">
        <v>32</v>
      </c>
    </row>
    <row r="10" spans="1:10" s="20" customFormat="1" x14ac:dyDescent="0.2">
      <c r="A10" s="21" t="s">
        <v>33</v>
      </c>
      <c r="B10" s="22" t="s">
        <v>34</v>
      </c>
      <c r="C10" s="23" t="s">
        <v>35</v>
      </c>
      <c r="D10" s="23" t="s">
        <v>36</v>
      </c>
      <c r="E10" s="23" t="s">
        <v>37</v>
      </c>
      <c r="F10" s="24">
        <v>80</v>
      </c>
      <c r="G10" s="25">
        <v>99000</v>
      </c>
      <c r="H10" s="25">
        <v>99000</v>
      </c>
      <c r="I10" s="25">
        <f t="shared" si="0"/>
        <v>399000</v>
      </c>
      <c r="J10" s="26" t="s">
        <v>38</v>
      </c>
    </row>
    <row r="11" spans="1:10" s="20" customFormat="1" x14ac:dyDescent="0.2">
      <c r="A11" s="21" t="s">
        <v>39</v>
      </c>
      <c r="B11" s="22" t="s">
        <v>40</v>
      </c>
      <c r="C11" s="23" t="s">
        <v>41</v>
      </c>
      <c r="D11" s="23" t="s">
        <v>42</v>
      </c>
      <c r="E11" s="23" t="s">
        <v>43</v>
      </c>
      <c r="F11" s="24">
        <v>80</v>
      </c>
      <c r="G11" s="25">
        <v>250000</v>
      </c>
      <c r="H11" s="25">
        <v>250000</v>
      </c>
      <c r="I11" s="25">
        <f t="shared" si="0"/>
        <v>649000</v>
      </c>
      <c r="J11" s="26" t="s">
        <v>44</v>
      </c>
    </row>
    <row r="12" spans="1:10" s="20" customFormat="1" x14ac:dyDescent="0.2">
      <c r="A12" s="21" t="s">
        <v>45</v>
      </c>
      <c r="B12" s="22" t="s">
        <v>46</v>
      </c>
      <c r="C12" s="23" t="s">
        <v>47</v>
      </c>
      <c r="D12" s="23" t="s">
        <v>48</v>
      </c>
      <c r="E12" s="23" t="s">
        <v>49</v>
      </c>
      <c r="F12" s="24">
        <v>80</v>
      </c>
      <c r="G12" s="25">
        <v>94658</v>
      </c>
      <c r="H12" s="25">
        <v>94658</v>
      </c>
      <c r="I12" s="25">
        <f t="shared" si="0"/>
        <v>743658</v>
      </c>
      <c r="J12" s="26" t="s">
        <v>50</v>
      </c>
    </row>
    <row r="13" spans="1:10" s="20" customFormat="1" x14ac:dyDescent="0.2">
      <c r="A13" s="21" t="s">
        <v>51</v>
      </c>
      <c r="B13" s="22" t="s">
        <v>52</v>
      </c>
      <c r="C13" s="23" t="s">
        <v>53</v>
      </c>
      <c r="D13" s="23" t="s">
        <v>54</v>
      </c>
      <c r="E13" s="23" t="s">
        <v>55</v>
      </c>
      <c r="F13" s="24">
        <v>79.75</v>
      </c>
      <c r="G13" s="25">
        <v>100000</v>
      </c>
      <c r="H13" s="25">
        <v>100000</v>
      </c>
      <c r="I13" s="25">
        <f t="shared" si="0"/>
        <v>843658</v>
      </c>
      <c r="J13" s="26" t="s">
        <v>56</v>
      </c>
    </row>
    <row r="14" spans="1:10" s="20" customFormat="1" x14ac:dyDescent="0.2">
      <c r="A14" s="21" t="s">
        <v>57</v>
      </c>
      <c r="B14" s="22" t="s">
        <v>58</v>
      </c>
      <c r="C14" s="23" t="s">
        <v>59</v>
      </c>
      <c r="D14" s="23" t="s">
        <v>60</v>
      </c>
      <c r="E14" s="23" t="s">
        <v>61</v>
      </c>
      <c r="F14" s="24">
        <v>79.375</v>
      </c>
      <c r="G14" s="25">
        <v>80000</v>
      </c>
      <c r="H14" s="25">
        <v>80000</v>
      </c>
      <c r="I14" s="25">
        <f t="shared" si="0"/>
        <v>923658</v>
      </c>
      <c r="J14" s="26" t="s">
        <v>62</v>
      </c>
    </row>
    <row r="15" spans="1:10" s="20" customFormat="1" x14ac:dyDescent="0.2">
      <c r="A15" s="21" t="s">
        <v>63</v>
      </c>
      <c r="B15" s="22" t="s">
        <v>64</v>
      </c>
      <c r="C15" s="23" t="s">
        <v>65</v>
      </c>
      <c r="D15" s="23" t="s">
        <v>30</v>
      </c>
      <c r="E15" s="23" t="s">
        <v>66</v>
      </c>
      <c r="F15" s="24">
        <v>79.375</v>
      </c>
      <c r="G15" s="25">
        <v>96140</v>
      </c>
      <c r="H15" s="25">
        <v>96140</v>
      </c>
      <c r="I15" s="25">
        <f t="shared" si="0"/>
        <v>1019798</v>
      </c>
      <c r="J15" s="26" t="s">
        <v>67</v>
      </c>
    </row>
    <row r="16" spans="1:10" s="20" customFormat="1" x14ac:dyDescent="0.2">
      <c r="A16" s="21" t="s">
        <v>68</v>
      </c>
      <c r="B16" s="22" t="s">
        <v>69</v>
      </c>
      <c r="C16" s="23" t="s">
        <v>70</v>
      </c>
      <c r="D16" s="23" t="s">
        <v>30</v>
      </c>
      <c r="E16" s="23" t="s">
        <v>71</v>
      </c>
      <c r="F16" s="24">
        <v>79.375</v>
      </c>
      <c r="G16" s="25">
        <v>82080</v>
      </c>
      <c r="H16" s="25">
        <v>82080</v>
      </c>
      <c r="I16" s="25">
        <f t="shared" si="0"/>
        <v>1101878</v>
      </c>
      <c r="J16" s="26" t="s">
        <v>72</v>
      </c>
    </row>
    <row r="17" spans="1:12" s="20" customFormat="1" x14ac:dyDescent="0.2">
      <c r="A17" s="21" t="s">
        <v>73</v>
      </c>
      <c r="B17" s="22" t="s">
        <v>74</v>
      </c>
      <c r="C17" s="23" t="s">
        <v>75</v>
      </c>
      <c r="D17" s="23" t="s">
        <v>76</v>
      </c>
      <c r="E17" s="23" t="s">
        <v>77</v>
      </c>
      <c r="F17" s="24">
        <v>79.375</v>
      </c>
      <c r="G17" s="25">
        <v>250000</v>
      </c>
      <c r="H17" s="25">
        <v>250000</v>
      </c>
      <c r="I17" s="25">
        <f t="shared" si="0"/>
        <v>1351878</v>
      </c>
      <c r="J17" s="26" t="s">
        <v>78</v>
      </c>
    </row>
    <row r="18" spans="1:12" s="20" customFormat="1" x14ac:dyDescent="0.2">
      <c r="A18" s="21" t="s">
        <v>79</v>
      </c>
      <c r="B18" s="22" t="s">
        <v>80</v>
      </c>
      <c r="C18" s="23" t="s">
        <v>81</v>
      </c>
      <c r="D18" s="23" t="s">
        <v>30</v>
      </c>
      <c r="E18" s="23" t="s">
        <v>82</v>
      </c>
      <c r="F18" s="24">
        <v>79.375</v>
      </c>
      <c r="G18" s="25">
        <v>82750</v>
      </c>
      <c r="H18" s="25">
        <v>82750</v>
      </c>
      <c r="I18" s="25">
        <f t="shared" si="0"/>
        <v>1434628</v>
      </c>
      <c r="J18" s="26" t="s">
        <v>83</v>
      </c>
    </row>
    <row r="19" spans="1:12" s="20" customFormat="1" x14ac:dyDescent="0.2">
      <c r="A19" s="21" t="s">
        <v>84</v>
      </c>
      <c r="B19" s="22" t="s">
        <v>85</v>
      </c>
      <c r="C19" s="23" t="s">
        <v>86</v>
      </c>
      <c r="D19" s="23" t="s">
        <v>30</v>
      </c>
      <c r="E19" s="23" t="s">
        <v>87</v>
      </c>
      <c r="F19" s="24">
        <v>79.375</v>
      </c>
      <c r="G19" s="25">
        <v>100000</v>
      </c>
      <c r="H19" s="25">
        <v>100000</v>
      </c>
      <c r="I19" s="25">
        <f t="shared" si="0"/>
        <v>1534628</v>
      </c>
      <c r="J19" s="26" t="s">
        <v>88</v>
      </c>
    </row>
    <row r="20" spans="1:12" s="20" customFormat="1" x14ac:dyDescent="0.2">
      <c r="A20" s="21" t="s">
        <v>89</v>
      </c>
      <c r="B20" s="22" t="s">
        <v>90</v>
      </c>
      <c r="C20" s="23" t="s">
        <v>91</v>
      </c>
      <c r="D20" s="23" t="s">
        <v>30</v>
      </c>
      <c r="E20" s="23" t="s">
        <v>92</v>
      </c>
      <c r="F20" s="24">
        <v>79.375</v>
      </c>
      <c r="G20" s="25">
        <v>100000</v>
      </c>
      <c r="H20" s="25">
        <v>100000</v>
      </c>
      <c r="I20" s="25">
        <f t="shared" si="0"/>
        <v>1634628</v>
      </c>
      <c r="J20" s="26" t="s">
        <v>93</v>
      </c>
    </row>
    <row r="21" spans="1:12" s="20" customFormat="1" x14ac:dyDescent="0.2">
      <c r="A21" s="21" t="s">
        <v>94</v>
      </c>
      <c r="B21" s="22" t="s">
        <v>95</v>
      </c>
      <c r="C21" s="23" t="s">
        <v>96</v>
      </c>
      <c r="D21" s="23" t="s">
        <v>97</v>
      </c>
      <c r="E21" s="23" t="s">
        <v>98</v>
      </c>
      <c r="F21" s="24">
        <v>79.375</v>
      </c>
      <c r="G21" s="25">
        <v>99875</v>
      </c>
      <c r="H21" s="25">
        <v>99875</v>
      </c>
      <c r="I21" s="25">
        <f t="shared" si="0"/>
        <v>1734503</v>
      </c>
      <c r="J21" s="26" t="s">
        <v>99</v>
      </c>
      <c r="L21" s="20" t="s">
        <v>100</v>
      </c>
    </row>
    <row r="22" spans="1:12" s="20" customFormat="1" x14ac:dyDescent="0.2">
      <c r="A22" s="21" t="s">
        <v>101</v>
      </c>
      <c r="B22" s="22" t="s">
        <v>102</v>
      </c>
      <c r="C22" s="23" t="s">
        <v>103</v>
      </c>
      <c r="D22" s="23" t="s">
        <v>76</v>
      </c>
      <c r="E22" s="23" t="s">
        <v>104</v>
      </c>
      <c r="F22" s="24">
        <v>79.375</v>
      </c>
      <c r="G22" s="25">
        <v>38000</v>
      </c>
      <c r="H22" s="25">
        <v>38000</v>
      </c>
      <c r="I22" s="25">
        <f t="shared" si="0"/>
        <v>1772503</v>
      </c>
      <c r="J22" s="26" t="s">
        <v>105</v>
      </c>
    </row>
    <row r="23" spans="1:12" s="20" customFormat="1" x14ac:dyDescent="0.2">
      <c r="A23" s="21" t="s">
        <v>106</v>
      </c>
      <c r="B23" s="22" t="s">
        <v>107</v>
      </c>
      <c r="C23" s="23" t="s">
        <v>108</v>
      </c>
      <c r="D23" s="23" t="s">
        <v>42</v>
      </c>
      <c r="E23" s="23" t="s">
        <v>109</v>
      </c>
      <c r="F23" s="24">
        <v>79.375</v>
      </c>
      <c r="G23" s="25">
        <v>75000</v>
      </c>
      <c r="H23" s="25">
        <v>75000</v>
      </c>
      <c r="I23" s="25">
        <f t="shared" si="0"/>
        <v>1847503</v>
      </c>
      <c r="J23" s="26" t="s">
        <v>110</v>
      </c>
    </row>
    <row r="24" spans="1:12" s="20" customFormat="1" x14ac:dyDescent="0.2">
      <c r="A24" s="21" t="s">
        <v>111</v>
      </c>
      <c r="B24" s="22" t="s">
        <v>112</v>
      </c>
      <c r="C24" s="23" t="s">
        <v>113</v>
      </c>
      <c r="D24" s="23" t="s">
        <v>48</v>
      </c>
      <c r="E24" s="23" t="s">
        <v>114</v>
      </c>
      <c r="F24" s="24">
        <v>79.375</v>
      </c>
      <c r="G24" s="25">
        <v>100000</v>
      </c>
      <c r="H24" s="25">
        <v>100000</v>
      </c>
      <c r="I24" s="25">
        <f t="shared" si="0"/>
        <v>1947503</v>
      </c>
      <c r="J24" s="26" t="s">
        <v>115</v>
      </c>
    </row>
    <row r="25" spans="1:12" s="20" customFormat="1" x14ac:dyDescent="0.2">
      <c r="A25" s="21" t="s">
        <v>116</v>
      </c>
      <c r="B25" s="22" t="s">
        <v>117</v>
      </c>
      <c r="C25" s="23" t="s">
        <v>118</v>
      </c>
      <c r="D25" s="23" t="s">
        <v>30</v>
      </c>
      <c r="E25" s="23" t="s">
        <v>119</v>
      </c>
      <c r="F25" s="24">
        <v>79.25</v>
      </c>
      <c r="G25" s="25">
        <v>99978</v>
      </c>
      <c r="H25" s="25">
        <v>99978</v>
      </c>
      <c r="I25" s="25">
        <f t="shared" si="0"/>
        <v>2047481</v>
      </c>
      <c r="J25" s="26" t="s">
        <v>120</v>
      </c>
    </row>
    <row r="26" spans="1:12" s="20" customFormat="1" x14ac:dyDescent="0.2">
      <c r="A26" s="21" t="s">
        <v>121</v>
      </c>
      <c r="B26" s="22" t="s">
        <v>122</v>
      </c>
      <c r="C26" s="23" t="s">
        <v>123</v>
      </c>
      <c r="D26" s="23" t="s">
        <v>30</v>
      </c>
      <c r="E26" s="23" t="s">
        <v>124</v>
      </c>
      <c r="F26" s="24">
        <v>79</v>
      </c>
      <c r="G26" s="25">
        <v>34000</v>
      </c>
      <c r="H26" s="25">
        <v>34000</v>
      </c>
      <c r="I26" s="25">
        <f t="shared" si="0"/>
        <v>2081481</v>
      </c>
      <c r="J26" s="26" t="s">
        <v>125</v>
      </c>
    </row>
    <row r="27" spans="1:12" s="20" customFormat="1" x14ac:dyDescent="0.2">
      <c r="A27" s="21" t="s">
        <v>126</v>
      </c>
      <c r="B27" s="22" t="s">
        <v>127</v>
      </c>
      <c r="C27" s="23" t="s">
        <v>128</v>
      </c>
      <c r="D27" s="23" t="s">
        <v>129</v>
      </c>
      <c r="E27" s="23" t="s">
        <v>130</v>
      </c>
      <c r="F27" s="24">
        <v>79</v>
      </c>
      <c r="G27" s="25">
        <v>86070</v>
      </c>
      <c r="H27" s="25">
        <v>86070</v>
      </c>
      <c r="I27" s="25">
        <f t="shared" si="0"/>
        <v>2167551</v>
      </c>
      <c r="J27" s="26" t="s">
        <v>131</v>
      </c>
    </row>
    <row r="28" spans="1:12" s="20" customFormat="1" x14ac:dyDescent="0.2">
      <c r="A28" s="21" t="s">
        <v>132</v>
      </c>
      <c r="B28" s="22" t="s">
        <v>133</v>
      </c>
      <c r="C28" s="23" t="s">
        <v>134</v>
      </c>
      <c r="D28" s="23" t="s">
        <v>30</v>
      </c>
      <c r="E28" s="23" t="s">
        <v>135</v>
      </c>
      <c r="F28" s="24">
        <v>79</v>
      </c>
      <c r="G28" s="25">
        <v>100000</v>
      </c>
      <c r="H28" s="25">
        <v>100000</v>
      </c>
      <c r="I28" s="25">
        <f t="shared" si="0"/>
        <v>2267551</v>
      </c>
      <c r="J28" s="26" t="s">
        <v>136</v>
      </c>
    </row>
    <row r="29" spans="1:12" s="20" customFormat="1" x14ac:dyDescent="0.2">
      <c r="A29" s="21" t="s">
        <v>137</v>
      </c>
      <c r="B29" s="22" t="s">
        <v>138</v>
      </c>
      <c r="C29" s="23" t="s">
        <v>139</v>
      </c>
      <c r="D29" s="23" t="s">
        <v>54</v>
      </c>
      <c r="E29" s="23" t="s">
        <v>140</v>
      </c>
      <c r="F29" s="24">
        <v>79</v>
      </c>
      <c r="G29" s="25">
        <v>100000</v>
      </c>
      <c r="H29" s="25">
        <v>100000</v>
      </c>
      <c r="I29" s="25">
        <f t="shared" si="0"/>
        <v>2367551</v>
      </c>
      <c r="J29" s="26" t="s">
        <v>141</v>
      </c>
    </row>
    <row r="30" spans="1:12" s="20" customFormat="1" x14ac:dyDescent="0.2">
      <c r="A30" s="21" t="s">
        <v>142</v>
      </c>
      <c r="B30" s="22" t="s">
        <v>143</v>
      </c>
      <c r="C30" s="23" t="s">
        <v>144</v>
      </c>
      <c r="D30" s="23" t="s">
        <v>30</v>
      </c>
      <c r="E30" s="23" t="s">
        <v>145</v>
      </c>
      <c r="F30" s="24">
        <v>78.875</v>
      </c>
      <c r="G30" s="25">
        <v>31025</v>
      </c>
      <c r="H30" s="27">
        <v>31025</v>
      </c>
      <c r="I30" s="25">
        <f t="shared" si="0"/>
        <v>2398576</v>
      </c>
      <c r="J30" s="26" t="s">
        <v>146</v>
      </c>
    </row>
    <row r="31" spans="1:12" s="20" customFormat="1" x14ac:dyDescent="0.2">
      <c r="A31" s="21" t="s">
        <v>147</v>
      </c>
      <c r="B31" s="22" t="s">
        <v>148</v>
      </c>
      <c r="C31" s="23" t="s">
        <v>149</v>
      </c>
      <c r="D31" s="23" t="s">
        <v>30</v>
      </c>
      <c r="E31" s="23" t="s">
        <v>150</v>
      </c>
      <c r="F31" s="24">
        <v>78.875</v>
      </c>
      <c r="G31" s="25">
        <v>32800</v>
      </c>
      <c r="H31" s="27">
        <v>32800</v>
      </c>
      <c r="I31" s="25">
        <f t="shared" si="0"/>
        <v>2431376</v>
      </c>
      <c r="J31" s="26" t="s">
        <v>151</v>
      </c>
    </row>
    <row r="32" spans="1:12" s="20" customFormat="1" x14ac:dyDescent="0.2">
      <c r="A32" s="21" t="s">
        <v>152</v>
      </c>
      <c r="B32" s="22" t="s">
        <v>153</v>
      </c>
      <c r="C32" s="23" t="s">
        <v>154</v>
      </c>
      <c r="D32" s="23" t="s">
        <v>36</v>
      </c>
      <c r="E32" s="23" t="s">
        <v>155</v>
      </c>
      <c r="F32" s="24">
        <v>78.875</v>
      </c>
      <c r="G32" s="25">
        <v>98800</v>
      </c>
      <c r="H32" s="27">
        <v>98800</v>
      </c>
      <c r="I32" s="25">
        <f t="shared" si="0"/>
        <v>2530176</v>
      </c>
      <c r="J32" s="26" t="s">
        <v>156</v>
      </c>
    </row>
    <row r="33" spans="1:10" s="20" customFormat="1" x14ac:dyDescent="0.2">
      <c r="A33" s="21" t="s">
        <v>157</v>
      </c>
      <c r="B33" s="22" t="s">
        <v>158</v>
      </c>
      <c r="C33" s="23" t="s">
        <v>159</v>
      </c>
      <c r="D33" s="23" t="s">
        <v>30</v>
      </c>
      <c r="E33" s="23" t="s">
        <v>160</v>
      </c>
      <c r="F33" s="24">
        <v>78.75</v>
      </c>
      <c r="G33" s="25">
        <v>250000</v>
      </c>
      <c r="H33" s="27">
        <v>250000</v>
      </c>
      <c r="I33" s="25">
        <f t="shared" si="0"/>
        <v>2780176</v>
      </c>
      <c r="J33" s="26" t="s">
        <v>161</v>
      </c>
    </row>
    <row r="34" spans="1:10" s="20" customFormat="1" x14ac:dyDescent="0.2">
      <c r="A34" s="21" t="s">
        <v>162</v>
      </c>
      <c r="B34" s="22" t="s">
        <v>163</v>
      </c>
      <c r="C34" s="23" t="s">
        <v>164</v>
      </c>
      <c r="D34" s="23" t="s">
        <v>97</v>
      </c>
      <c r="E34" s="23" t="s">
        <v>165</v>
      </c>
      <c r="F34" s="24">
        <v>78.75</v>
      </c>
      <c r="G34" s="25">
        <v>95950</v>
      </c>
      <c r="H34" s="27">
        <v>87000</v>
      </c>
      <c r="I34" s="25">
        <f t="shared" si="0"/>
        <v>2867176</v>
      </c>
      <c r="J34" s="26" t="s">
        <v>166</v>
      </c>
    </row>
    <row r="35" spans="1:10" s="20" customFormat="1" x14ac:dyDescent="0.2">
      <c r="A35" s="21" t="s">
        <v>167</v>
      </c>
      <c r="B35" s="22" t="s">
        <v>168</v>
      </c>
      <c r="C35" s="23" t="s">
        <v>169</v>
      </c>
      <c r="D35" s="23" t="s">
        <v>36</v>
      </c>
      <c r="E35" s="23" t="s">
        <v>170</v>
      </c>
      <c r="F35" s="24">
        <v>78.75</v>
      </c>
      <c r="G35" s="25">
        <v>95000</v>
      </c>
      <c r="H35" s="27">
        <v>95000</v>
      </c>
      <c r="I35" s="25">
        <f t="shared" si="0"/>
        <v>2962176</v>
      </c>
      <c r="J35" s="26" t="s">
        <v>171</v>
      </c>
    </row>
    <row r="36" spans="1:10" s="20" customFormat="1" x14ac:dyDescent="0.2">
      <c r="A36" s="21" t="s">
        <v>172</v>
      </c>
      <c r="B36" s="22" t="s">
        <v>173</v>
      </c>
      <c r="C36" s="23" t="s">
        <v>174</v>
      </c>
      <c r="D36" s="23" t="s">
        <v>18</v>
      </c>
      <c r="E36" s="23" t="s">
        <v>175</v>
      </c>
      <c r="F36" s="24">
        <v>78.75</v>
      </c>
      <c r="G36" s="25">
        <v>250000</v>
      </c>
      <c r="H36" s="27">
        <v>250000</v>
      </c>
      <c r="I36" s="25">
        <f t="shared" si="0"/>
        <v>3212176</v>
      </c>
      <c r="J36" s="26" t="s">
        <v>176</v>
      </c>
    </row>
    <row r="37" spans="1:10" s="20" customFormat="1" x14ac:dyDescent="0.2">
      <c r="A37" s="21" t="s">
        <v>177</v>
      </c>
      <c r="B37" s="22" t="s">
        <v>178</v>
      </c>
      <c r="C37" s="23" t="s">
        <v>179</v>
      </c>
      <c r="D37" s="23" t="s">
        <v>24</v>
      </c>
      <c r="E37" s="23" t="s">
        <v>180</v>
      </c>
      <c r="F37" s="24">
        <v>78.75</v>
      </c>
      <c r="G37" s="25">
        <v>53086</v>
      </c>
      <c r="H37" s="27">
        <v>53086</v>
      </c>
      <c r="I37" s="25">
        <f t="shared" si="0"/>
        <v>3265262</v>
      </c>
      <c r="J37" s="26" t="s">
        <v>181</v>
      </c>
    </row>
    <row r="38" spans="1:10" s="20" customFormat="1" x14ac:dyDescent="0.2">
      <c r="A38" s="21" t="s">
        <v>182</v>
      </c>
      <c r="B38" s="22" t="s">
        <v>183</v>
      </c>
      <c r="C38" s="23" t="s">
        <v>184</v>
      </c>
      <c r="D38" s="23" t="s">
        <v>24</v>
      </c>
      <c r="E38" s="23" t="s">
        <v>185</v>
      </c>
      <c r="F38" s="24">
        <v>78.75</v>
      </c>
      <c r="G38" s="25">
        <v>21660</v>
      </c>
      <c r="H38" s="27">
        <v>21660</v>
      </c>
      <c r="I38" s="25">
        <f t="shared" si="0"/>
        <v>3286922</v>
      </c>
      <c r="J38" s="26" t="s">
        <v>186</v>
      </c>
    </row>
    <row r="39" spans="1:10" s="20" customFormat="1" x14ac:dyDescent="0.2">
      <c r="A39" s="21" t="s">
        <v>187</v>
      </c>
      <c r="B39" s="22" t="s">
        <v>188</v>
      </c>
      <c r="C39" s="23" t="s">
        <v>189</v>
      </c>
      <c r="D39" s="23" t="s">
        <v>190</v>
      </c>
      <c r="E39" s="23" t="s">
        <v>191</v>
      </c>
      <c r="F39" s="24">
        <v>78.625</v>
      </c>
      <c r="G39" s="25">
        <v>94905</v>
      </c>
      <c r="H39" s="27">
        <v>94905</v>
      </c>
      <c r="I39" s="25">
        <f t="shared" si="0"/>
        <v>3381827</v>
      </c>
      <c r="J39" s="26" t="s">
        <v>192</v>
      </c>
    </row>
    <row r="40" spans="1:10" s="20" customFormat="1" x14ac:dyDescent="0.2">
      <c r="A40" s="21" t="s">
        <v>193</v>
      </c>
      <c r="B40" s="22" t="s">
        <v>194</v>
      </c>
      <c r="C40" s="23" t="s">
        <v>195</v>
      </c>
      <c r="D40" s="23" t="s">
        <v>36</v>
      </c>
      <c r="E40" s="23" t="s">
        <v>196</v>
      </c>
      <c r="F40" s="24">
        <v>78.625</v>
      </c>
      <c r="G40" s="25">
        <v>85500</v>
      </c>
      <c r="H40" s="27">
        <v>85500</v>
      </c>
      <c r="I40" s="25">
        <f t="shared" si="0"/>
        <v>3467327</v>
      </c>
      <c r="J40" s="26" t="s">
        <v>197</v>
      </c>
    </row>
    <row r="41" spans="1:10" s="20" customFormat="1" x14ac:dyDescent="0.2">
      <c r="A41" s="21" t="s">
        <v>198</v>
      </c>
      <c r="B41" s="22" t="s">
        <v>199</v>
      </c>
      <c r="C41" s="23" t="s">
        <v>200</v>
      </c>
      <c r="D41" s="23" t="s">
        <v>24</v>
      </c>
      <c r="E41" s="23" t="s">
        <v>201</v>
      </c>
      <c r="F41" s="24">
        <v>78.5</v>
      </c>
      <c r="G41" s="25">
        <v>59850</v>
      </c>
      <c r="H41" s="27">
        <v>59850</v>
      </c>
      <c r="I41" s="25">
        <f t="shared" si="0"/>
        <v>3527177</v>
      </c>
      <c r="J41" s="26" t="s">
        <v>202</v>
      </c>
    </row>
    <row r="42" spans="1:10" s="20" customFormat="1" x14ac:dyDescent="0.2">
      <c r="A42" s="21" t="s">
        <v>203</v>
      </c>
      <c r="B42" s="22" t="s">
        <v>204</v>
      </c>
      <c r="C42" s="23" t="s">
        <v>205</v>
      </c>
      <c r="D42" s="23" t="s">
        <v>206</v>
      </c>
      <c r="E42" s="23" t="s">
        <v>207</v>
      </c>
      <c r="F42" s="24">
        <v>78.5</v>
      </c>
      <c r="G42" s="25">
        <v>87200</v>
      </c>
      <c r="H42" s="27">
        <v>87200</v>
      </c>
      <c r="I42" s="25">
        <f t="shared" si="0"/>
        <v>3614377</v>
      </c>
      <c r="J42" s="26" t="s">
        <v>208</v>
      </c>
    </row>
    <row r="43" spans="1:10" s="20" customFormat="1" x14ac:dyDescent="0.2">
      <c r="A43" s="21" t="s">
        <v>209</v>
      </c>
      <c r="B43" s="22" t="s">
        <v>210</v>
      </c>
      <c r="C43" s="23" t="s">
        <v>211</v>
      </c>
      <c r="D43" s="23" t="s">
        <v>97</v>
      </c>
      <c r="E43" s="23" t="s">
        <v>212</v>
      </c>
      <c r="F43" s="24">
        <v>78.5</v>
      </c>
      <c r="G43" s="25">
        <v>81605</v>
      </c>
      <c r="H43" s="27">
        <v>81605</v>
      </c>
      <c r="I43" s="25">
        <f t="shared" si="0"/>
        <v>3695982</v>
      </c>
      <c r="J43" s="26" t="s">
        <v>213</v>
      </c>
    </row>
    <row r="44" spans="1:10" s="20" customFormat="1" x14ac:dyDescent="0.2">
      <c r="A44" s="21" t="s">
        <v>214</v>
      </c>
      <c r="B44" s="22" t="s">
        <v>215</v>
      </c>
      <c r="C44" s="23" t="s">
        <v>216</v>
      </c>
      <c r="D44" s="23" t="s">
        <v>217</v>
      </c>
      <c r="E44" s="23" t="s">
        <v>218</v>
      </c>
      <c r="F44" s="24">
        <v>78.375</v>
      </c>
      <c r="G44" s="25">
        <v>37620</v>
      </c>
      <c r="H44" s="27">
        <v>37620</v>
      </c>
      <c r="I44" s="25">
        <f t="shared" si="0"/>
        <v>3733602</v>
      </c>
      <c r="J44" s="26" t="s">
        <v>219</v>
      </c>
    </row>
    <row r="45" spans="1:10" s="20" customFormat="1" x14ac:dyDescent="0.2">
      <c r="A45" s="21" t="s">
        <v>220</v>
      </c>
      <c r="B45" s="22" t="s">
        <v>221</v>
      </c>
      <c r="C45" s="23" t="s">
        <v>222</v>
      </c>
      <c r="D45" s="23" t="s">
        <v>97</v>
      </c>
      <c r="E45" s="23" t="s">
        <v>223</v>
      </c>
      <c r="F45" s="24">
        <v>78.125</v>
      </c>
      <c r="G45" s="25">
        <v>100000</v>
      </c>
      <c r="H45" s="27">
        <v>100000</v>
      </c>
      <c r="I45" s="25">
        <f t="shared" si="0"/>
        <v>3833602</v>
      </c>
      <c r="J45" s="26" t="s">
        <v>224</v>
      </c>
    </row>
    <row r="46" spans="1:10" s="20" customFormat="1" x14ac:dyDescent="0.2">
      <c r="A46" s="21" t="s">
        <v>225</v>
      </c>
      <c r="B46" s="22" t="s">
        <v>226</v>
      </c>
      <c r="C46" s="23" t="s">
        <v>227</v>
      </c>
      <c r="D46" s="23" t="s">
        <v>42</v>
      </c>
      <c r="E46" s="23" t="s">
        <v>49</v>
      </c>
      <c r="F46" s="24">
        <v>78.125</v>
      </c>
      <c r="G46" s="25">
        <v>95000</v>
      </c>
      <c r="H46" s="27">
        <v>95000</v>
      </c>
      <c r="I46" s="25">
        <f t="shared" si="0"/>
        <v>3928602</v>
      </c>
      <c r="J46" s="26" t="s">
        <v>228</v>
      </c>
    </row>
    <row r="47" spans="1:10" s="20" customFormat="1" x14ac:dyDescent="0.2">
      <c r="A47" s="21" t="s">
        <v>229</v>
      </c>
      <c r="B47" s="22" t="s">
        <v>230</v>
      </c>
      <c r="C47" s="23" t="s">
        <v>231</v>
      </c>
      <c r="D47" s="23" t="s">
        <v>24</v>
      </c>
      <c r="E47" s="23" t="s">
        <v>232</v>
      </c>
      <c r="F47" s="24">
        <v>78.125</v>
      </c>
      <c r="G47" s="25">
        <v>57872</v>
      </c>
      <c r="H47" s="27">
        <v>57872</v>
      </c>
      <c r="I47" s="25">
        <f t="shared" si="0"/>
        <v>3986474</v>
      </c>
      <c r="J47" s="26" t="s">
        <v>233</v>
      </c>
    </row>
    <row r="48" spans="1:10" s="20" customFormat="1" x14ac:dyDescent="0.2">
      <c r="A48" s="21" t="s">
        <v>234</v>
      </c>
      <c r="B48" s="22" t="s">
        <v>235</v>
      </c>
      <c r="C48" s="23" t="s">
        <v>236</v>
      </c>
      <c r="D48" s="23" t="s">
        <v>54</v>
      </c>
      <c r="E48" s="23" t="s">
        <v>237</v>
      </c>
      <c r="F48" s="24">
        <v>78</v>
      </c>
      <c r="G48" s="25">
        <v>68115</v>
      </c>
      <c r="H48" s="27">
        <v>68115</v>
      </c>
      <c r="I48" s="25">
        <f t="shared" si="0"/>
        <v>4054589</v>
      </c>
      <c r="J48" s="26" t="s">
        <v>238</v>
      </c>
    </row>
    <row r="49" spans="1:10" s="20" customFormat="1" x14ac:dyDescent="0.2">
      <c r="A49" s="21" t="s">
        <v>239</v>
      </c>
      <c r="B49" s="22" t="s">
        <v>240</v>
      </c>
      <c r="C49" s="23" t="s">
        <v>241</v>
      </c>
      <c r="D49" s="23" t="s">
        <v>36</v>
      </c>
      <c r="E49" s="23" t="s">
        <v>242</v>
      </c>
      <c r="F49" s="24">
        <v>78</v>
      </c>
      <c r="G49" s="25">
        <v>33250</v>
      </c>
      <c r="H49" s="27">
        <v>33250</v>
      </c>
      <c r="I49" s="25">
        <f t="shared" si="0"/>
        <v>4087839</v>
      </c>
      <c r="J49" s="26" t="s">
        <v>243</v>
      </c>
    </row>
    <row r="50" spans="1:10" s="20" customFormat="1" x14ac:dyDescent="0.2">
      <c r="A50" s="21" t="s">
        <v>244</v>
      </c>
      <c r="B50" s="22" t="s">
        <v>245</v>
      </c>
      <c r="C50" s="23" t="s">
        <v>246</v>
      </c>
      <c r="D50" s="23" t="s">
        <v>97</v>
      </c>
      <c r="E50" s="23" t="s">
        <v>247</v>
      </c>
      <c r="F50" s="24">
        <v>77.75</v>
      </c>
      <c r="G50" s="25">
        <v>20000</v>
      </c>
      <c r="H50" s="27">
        <v>20000</v>
      </c>
      <c r="I50" s="25">
        <f t="shared" si="0"/>
        <v>4107839</v>
      </c>
      <c r="J50" s="26" t="s">
        <v>248</v>
      </c>
    </row>
    <row r="51" spans="1:10" s="20" customFormat="1" x14ac:dyDescent="0.2">
      <c r="A51" s="21" t="s">
        <v>249</v>
      </c>
      <c r="B51" s="22" t="s">
        <v>250</v>
      </c>
      <c r="C51" s="23" t="s">
        <v>251</v>
      </c>
      <c r="D51" s="23" t="s">
        <v>30</v>
      </c>
      <c r="E51" s="23" t="s">
        <v>252</v>
      </c>
      <c r="F51" s="24">
        <v>77.75</v>
      </c>
      <c r="G51" s="25">
        <v>100000</v>
      </c>
      <c r="H51" s="27">
        <v>100000</v>
      </c>
      <c r="I51" s="25">
        <f t="shared" si="0"/>
        <v>4207839</v>
      </c>
      <c r="J51" s="26" t="s">
        <v>253</v>
      </c>
    </row>
    <row r="52" spans="1:10" s="20" customFormat="1" x14ac:dyDescent="0.2">
      <c r="A52" s="21" t="s">
        <v>254</v>
      </c>
      <c r="B52" s="22" t="s">
        <v>255</v>
      </c>
      <c r="C52" s="23" t="s">
        <v>256</v>
      </c>
      <c r="D52" s="23" t="s">
        <v>76</v>
      </c>
      <c r="E52" s="23" t="s">
        <v>257</v>
      </c>
      <c r="F52" s="24">
        <v>77.75</v>
      </c>
      <c r="G52" s="25">
        <v>250000</v>
      </c>
      <c r="H52" s="27">
        <v>250000</v>
      </c>
      <c r="I52" s="25">
        <f t="shared" si="0"/>
        <v>4457839</v>
      </c>
      <c r="J52" s="26" t="s">
        <v>258</v>
      </c>
    </row>
    <row r="53" spans="1:10" s="20" customFormat="1" x14ac:dyDescent="0.2">
      <c r="A53" s="21" t="s">
        <v>259</v>
      </c>
      <c r="B53" s="22" t="s">
        <v>260</v>
      </c>
      <c r="C53" s="23" t="s">
        <v>261</v>
      </c>
      <c r="D53" s="23" t="s">
        <v>18</v>
      </c>
      <c r="E53" s="23" t="s">
        <v>262</v>
      </c>
      <c r="F53" s="24">
        <v>77.5</v>
      </c>
      <c r="G53" s="25">
        <v>99990</v>
      </c>
      <c r="H53" s="27">
        <v>99990</v>
      </c>
      <c r="I53" s="25">
        <f t="shared" si="0"/>
        <v>4557829</v>
      </c>
      <c r="J53" s="26" t="s">
        <v>263</v>
      </c>
    </row>
    <row r="54" spans="1:10" s="20" customFormat="1" x14ac:dyDescent="0.2">
      <c r="A54" s="21" t="s">
        <v>264</v>
      </c>
      <c r="B54" s="22" t="s">
        <v>265</v>
      </c>
      <c r="C54" s="23" t="s">
        <v>266</v>
      </c>
      <c r="D54" s="23" t="s">
        <v>48</v>
      </c>
      <c r="E54" s="23" t="s">
        <v>267</v>
      </c>
      <c r="F54" s="24">
        <v>77.375</v>
      </c>
      <c r="G54" s="25">
        <v>25460</v>
      </c>
      <c r="H54" s="27">
        <v>25460</v>
      </c>
      <c r="I54" s="25">
        <f t="shared" si="0"/>
        <v>4583289</v>
      </c>
      <c r="J54" s="26" t="s">
        <v>268</v>
      </c>
    </row>
    <row r="55" spans="1:10" s="20" customFormat="1" x14ac:dyDescent="0.2">
      <c r="A55" s="21" t="s">
        <v>269</v>
      </c>
      <c r="B55" s="22" t="s">
        <v>270</v>
      </c>
      <c r="C55" s="23" t="s">
        <v>271</v>
      </c>
      <c r="D55" s="23" t="s">
        <v>48</v>
      </c>
      <c r="E55" s="23" t="s">
        <v>272</v>
      </c>
      <c r="F55" s="24">
        <v>77.25</v>
      </c>
      <c r="G55" s="25">
        <v>100000</v>
      </c>
      <c r="H55" s="27">
        <v>91000</v>
      </c>
      <c r="I55" s="25">
        <f t="shared" si="0"/>
        <v>4674289</v>
      </c>
      <c r="J55" s="26" t="s">
        <v>273</v>
      </c>
    </row>
    <row r="56" spans="1:10" s="20" customFormat="1" x14ac:dyDescent="0.2">
      <c r="A56" s="21" t="s">
        <v>274</v>
      </c>
      <c r="B56" s="22" t="s">
        <v>275</v>
      </c>
      <c r="C56" s="23" t="s">
        <v>276</v>
      </c>
      <c r="D56" s="23" t="s">
        <v>277</v>
      </c>
      <c r="E56" s="23" t="s">
        <v>278</v>
      </c>
      <c r="F56" s="24">
        <v>77.125</v>
      </c>
      <c r="G56" s="25">
        <v>54233</v>
      </c>
      <c r="H56" s="27">
        <v>54233</v>
      </c>
      <c r="I56" s="25">
        <f t="shared" si="0"/>
        <v>4728522</v>
      </c>
      <c r="J56" s="26" t="s">
        <v>279</v>
      </c>
    </row>
    <row r="57" spans="1:10" s="20" customFormat="1" x14ac:dyDescent="0.2">
      <c r="A57" s="21" t="s">
        <v>280</v>
      </c>
      <c r="B57" s="22" t="s">
        <v>281</v>
      </c>
      <c r="C57" s="23" t="s">
        <v>282</v>
      </c>
      <c r="D57" s="23" t="s">
        <v>129</v>
      </c>
      <c r="E57" s="23" t="s">
        <v>283</v>
      </c>
      <c r="F57" s="24">
        <v>77.125</v>
      </c>
      <c r="G57" s="25">
        <v>50000</v>
      </c>
      <c r="H57" s="27">
        <v>50000</v>
      </c>
      <c r="I57" s="25">
        <f t="shared" si="0"/>
        <v>4778522</v>
      </c>
      <c r="J57" s="26" t="s">
        <v>284</v>
      </c>
    </row>
    <row r="58" spans="1:10" s="20" customFormat="1" x14ac:dyDescent="0.2">
      <c r="A58" s="21" t="s">
        <v>285</v>
      </c>
      <c r="B58" s="22" t="s">
        <v>286</v>
      </c>
      <c r="C58" s="23" t="s">
        <v>287</v>
      </c>
      <c r="D58" s="23" t="s">
        <v>30</v>
      </c>
      <c r="E58" s="23" t="s">
        <v>288</v>
      </c>
      <c r="F58" s="24">
        <v>77.125</v>
      </c>
      <c r="G58" s="25">
        <v>50000</v>
      </c>
      <c r="H58" s="25">
        <v>50000</v>
      </c>
      <c r="I58" s="25">
        <f t="shared" si="0"/>
        <v>4828522</v>
      </c>
      <c r="J58" s="26" t="s">
        <v>289</v>
      </c>
    </row>
    <row r="59" spans="1:10" s="20" customFormat="1" x14ac:dyDescent="0.2">
      <c r="A59" s="21" t="s">
        <v>290</v>
      </c>
      <c r="B59" s="22" t="s">
        <v>291</v>
      </c>
      <c r="C59" s="23" t="s">
        <v>292</v>
      </c>
      <c r="D59" s="23" t="s">
        <v>217</v>
      </c>
      <c r="E59" s="23" t="s">
        <v>293</v>
      </c>
      <c r="F59" s="24">
        <v>77.125</v>
      </c>
      <c r="G59" s="25">
        <v>25080</v>
      </c>
      <c r="H59" s="25">
        <v>25080</v>
      </c>
      <c r="I59" s="25">
        <f t="shared" si="0"/>
        <v>4853602</v>
      </c>
      <c r="J59" s="26" t="s">
        <v>294</v>
      </c>
    </row>
    <row r="60" spans="1:10" s="20" customFormat="1" x14ac:dyDescent="0.2">
      <c r="A60" s="21" t="s">
        <v>295</v>
      </c>
      <c r="B60" s="22" t="s">
        <v>296</v>
      </c>
      <c r="C60" s="23" t="s">
        <v>297</v>
      </c>
      <c r="D60" s="23" t="s">
        <v>24</v>
      </c>
      <c r="E60" s="23" t="s">
        <v>298</v>
      </c>
      <c r="F60" s="24">
        <v>77.125</v>
      </c>
      <c r="G60" s="25">
        <v>91200</v>
      </c>
      <c r="H60" s="25">
        <v>91200</v>
      </c>
      <c r="I60" s="25">
        <f t="shared" si="0"/>
        <v>4944802</v>
      </c>
      <c r="J60" s="26" t="s">
        <v>299</v>
      </c>
    </row>
    <row r="61" spans="1:10" s="20" customFormat="1" x14ac:dyDescent="0.2">
      <c r="A61" s="21" t="s">
        <v>300</v>
      </c>
      <c r="B61" s="22" t="s">
        <v>301</v>
      </c>
      <c r="C61" s="23" t="s">
        <v>302</v>
      </c>
      <c r="D61" s="23" t="s">
        <v>48</v>
      </c>
      <c r="E61" s="28" t="s">
        <v>303</v>
      </c>
      <c r="F61" s="24">
        <v>76.75</v>
      </c>
      <c r="G61" s="25">
        <v>78945</v>
      </c>
      <c r="H61" s="25">
        <v>78945</v>
      </c>
      <c r="I61" s="25">
        <f t="shared" si="0"/>
        <v>5023747</v>
      </c>
      <c r="J61" s="26" t="s">
        <v>304</v>
      </c>
    </row>
    <row r="62" spans="1:10" s="20" customFormat="1" x14ac:dyDescent="0.2">
      <c r="A62" s="21" t="s">
        <v>305</v>
      </c>
      <c r="B62" s="22" t="s">
        <v>306</v>
      </c>
      <c r="C62" s="23" t="s">
        <v>307</v>
      </c>
      <c r="D62" s="23" t="s">
        <v>48</v>
      </c>
      <c r="E62" s="23" t="s">
        <v>308</v>
      </c>
      <c r="F62" s="24">
        <v>76.625</v>
      </c>
      <c r="G62" s="25">
        <v>57000</v>
      </c>
      <c r="H62" s="25">
        <v>57000</v>
      </c>
      <c r="I62" s="25">
        <f t="shared" si="0"/>
        <v>5080747</v>
      </c>
      <c r="J62" s="26" t="s">
        <v>309</v>
      </c>
    </row>
    <row r="63" spans="1:10" s="20" customFormat="1" x14ac:dyDescent="0.2">
      <c r="A63" s="21" t="s">
        <v>310</v>
      </c>
      <c r="B63" s="22" t="s">
        <v>311</v>
      </c>
      <c r="C63" s="23" t="s">
        <v>312</v>
      </c>
      <c r="D63" s="23" t="s">
        <v>30</v>
      </c>
      <c r="E63" s="23" t="s">
        <v>313</v>
      </c>
      <c r="F63" s="24">
        <v>76.625</v>
      </c>
      <c r="G63" s="25">
        <v>55955</v>
      </c>
      <c r="H63" s="27">
        <v>55955</v>
      </c>
      <c r="I63" s="25">
        <f t="shared" si="0"/>
        <v>5136702</v>
      </c>
      <c r="J63" s="26" t="s">
        <v>314</v>
      </c>
    </row>
    <row r="64" spans="1:10" s="20" customFormat="1" x14ac:dyDescent="0.2">
      <c r="A64" s="21" t="s">
        <v>315</v>
      </c>
      <c r="B64" s="22" t="s">
        <v>316</v>
      </c>
      <c r="C64" s="23" t="s">
        <v>317</v>
      </c>
      <c r="D64" s="23" t="s">
        <v>30</v>
      </c>
      <c r="E64" s="23" t="s">
        <v>318</v>
      </c>
      <c r="F64" s="24">
        <v>76.375</v>
      </c>
      <c r="G64" s="25">
        <v>87780</v>
      </c>
      <c r="H64" s="27">
        <v>80000</v>
      </c>
      <c r="I64" s="25">
        <f t="shared" si="0"/>
        <v>5216702</v>
      </c>
      <c r="J64" s="26" t="s">
        <v>319</v>
      </c>
    </row>
    <row r="65" spans="1:10" s="20" customFormat="1" x14ac:dyDescent="0.2">
      <c r="A65" s="21" t="s">
        <v>320</v>
      </c>
      <c r="B65" s="22" t="s">
        <v>321</v>
      </c>
      <c r="C65" s="23" t="s">
        <v>322</v>
      </c>
      <c r="D65" s="23" t="s">
        <v>97</v>
      </c>
      <c r="E65" s="23" t="s">
        <v>323</v>
      </c>
      <c r="F65" s="24">
        <v>76.25</v>
      </c>
      <c r="G65" s="25">
        <v>98610</v>
      </c>
      <c r="H65" s="27">
        <v>98610</v>
      </c>
      <c r="I65" s="25">
        <f t="shared" si="0"/>
        <v>5315312</v>
      </c>
      <c r="J65" s="26" t="s">
        <v>324</v>
      </c>
    </row>
    <row r="66" spans="1:10" s="20" customFormat="1" x14ac:dyDescent="0.2">
      <c r="A66" s="21" t="s">
        <v>325</v>
      </c>
      <c r="B66" s="22" t="s">
        <v>326</v>
      </c>
      <c r="C66" s="23" t="s">
        <v>327</v>
      </c>
      <c r="D66" s="23" t="s">
        <v>36</v>
      </c>
      <c r="E66" s="23" t="s">
        <v>328</v>
      </c>
      <c r="F66" s="24">
        <v>76.125</v>
      </c>
      <c r="G66" s="25">
        <v>80940</v>
      </c>
      <c r="H66" s="27">
        <v>80940</v>
      </c>
      <c r="I66" s="25">
        <f t="shared" si="0"/>
        <v>5396252</v>
      </c>
      <c r="J66" s="26" t="s">
        <v>329</v>
      </c>
    </row>
    <row r="67" spans="1:10" s="20" customFormat="1" x14ac:dyDescent="0.2">
      <c r="A67" s="21" t="s">
        <v>330</v>
      </c>
      <c r="B67" s="22" t="s">
        <v>331</v>
      </c>
      <c r="C67" s="23" t="s">
        <v>332</v>
      </c>
      <c r="D67" s="23" t="s">
        <v>30</v>
      </c>
      <c r="E67" s="23" t="s">
        <v>333</v>
      </c>
      <c r="F67" s="24">
        <v>76.125</v>
      </c>
      <c r="G67" s="25">
        <v>28200</v>
      </c>
      <c r="H67" s="27">
        <v>28200</v>
      </c>
      <c r="I67" s="25">
        <f t="shared" si="0"/>
        <v>5424452</v>
      </c>
      <c r="J67" s="26" t="s">
        <v>334</v>
      </c>
    </row>
    <row r="68" spans="1:10" s="20" customFormat="1" x14ac:dyDescent="0.2">
      <c r="A68" s="21" t="s">
        <v>335</v>
      </c>
      <c r="B68" s="22" t="s">
        <v>336</v>
      </c>
      <c r="C68" s="23" t="s">
        <v>337</v>
      </c>
      <c r="D68" s="23" t="s">
        <v>30</v>
      </c>
      <c r="E68" s="23" t="s">
        <v>338</v>
      </c>
      <c r="F68" s="24">
        <v>76</v>
      </c>
      <c r="G68" s="25">
        <v>100000</v>
      </c>
      <c r="H68" s="27">
        <v>79000</v>
      </c>
      <c r="I68" s="25">
        <f t="shared" si="0"/>
        <v>5503452</v>
      </c>
      <c r="J68" s="26" t="s">
        <v>339</v>
      </c>
    </row>
    <row r="69" spans="1:10" s="20" customFormat="1" x14ac:dyDescent="0.2">
      <c r="A69" s="21" t="s">
        <v>340</v>
      </c>
      <c r="B69" s="22" t="s">
        <v>341</v>
      </c>
      <c r="C69" s="23" t="s">
        <v>342</v>
      </c>
      <c r="D69" s="23" t="s">
        <v>217</v>
      </c>
      <c r="E69" s="23" t="s">
        <v>343</v>
      </c>
      <c r="F69" s="24">
        <v>76</v>
      </c>
      <c r="G69" s="25">
        <v>31540</v>
      </c>
      <c r="H69" s="27">
        <v>31540</v>
      </c>
      <c r="I69" s="25">
        <f t="shared" si="0"/>
        <v>5534992</v>
      </c>
      <c r="J69" s="26" t="s">
        <v>344</v>
      </c>
    </row>
    <row r="70" spans="1:10" s="20" customFormat="1" x14ac:dyDescent="0.2">
      <c r="A70" s="21" t="s">
        <v>345</v>
      </c>
      <c r="B70" s="22" t="s">
        <v>346</v>
      </c>
      <c r="C70" s="23" t="s">
        <v>347</v>
      </c>
      <c r="D70" s="23" t="s">
        <v>129</v>
      </c>
      <c r="E70" s="23" t="s">
        <v>348</v>
      </c>
      <c r="F70" s="24">
        <v>75.875</v>
      </c>
      <c r="G70" s="25">
        <v>90000</v>
      </c>
      <c r="H70" s="27">
        <v>90000</v>
      </c>
      <c r="I70" s="25">
        <f t="shared" si="0"/>
        <v>5624992</v>
      </c>
      <c r="J70" s="26" t="s">
        <v>349</v>
      </c>
    </row>
    <row r="71" spans="1:10" s="20" customFormat="1" x14ac:dyDescent="0.2">
      <c r="A71" s="21" t="s">
        <v>350</v>
      </c>
      <c r="B71" s="22" t="s">
        <v>351</v>
      </c>
      <c r="C71" s="23" t="s">
        <v>352</v>
      </c>
      <c r="D71" s="23" t="s">
        <v>30</v>
      </c>
      <c r="E71" s="23" t="s">
        <v>353</v>
      </c>
      <c r="F71" s="24">
        <v>75.625</v>
      </c>
      <c r="G71" s="25">
        <v>70300</v>
      </c>
      <c r="H71" s="27">
        <v>56000</v>
      </c>
      <c r="I71" s="25">
        <f t="shared" si="0"/>
        <v>5680992</v>
      </c>
      <c r="J71" s="26" t="s">
        <v>354</v>
      </c>
    </row>
    <row r="72" spans="1:10" s="20" customFormat="1" x14ac:dyDescent="0.2">
      <c r="A72" s="21" t="s">
        <v>355</v>
      </c>
      <c r="B72" s="22" t="s">
        <v>356</v>
      </c>
      <c r="C72" s="23" t="s">
        <v>357</v>
      </c>
      <c r="D72" s="23" t="s">
        <v>54</v>
      </c>
      <c r="E72" s="23" t="s">
        <v>358</v>
      </c>
      <c r="F72" s="24">
        <v>75.625</v>
      </c>
      <c r="G72" s="25">
        <v>100000</v>
      </c>
      <c r="H72" s="27">
        <v>80000</v>
      </c>
      <c r="I72" s="25">
        <f t="shared" si="0"/>
        <v>5760992</v>
      </c>
      <c r="J72" s="26" t="s">
        <v>359</v>
      </c>
    </row>
    <row r="73" spans="1:10" s="20" customFormat="1" x14ac:dyDescent="0.2">
      <c r="A73" s="21" t="s">
        <v>360</v>
      </c>
      <c r="B73" s="22" t="s">
        <v>361</v>
      </c>
      <c r="C73" s="23" t="s">
        <v>362</v>
      </c>
      <c r="D73" s="23" t="s">
        <v>76</v>
      </c>
      <c r="E73" s="23" t="s">
        <v>363</v>
      </c>
      <c r="F73" s="24">
        <v>75.625</v>
      </c>
      <c r="G73" s="25">
        <v>80000</v>
      </c>
      <c r="H73" s="27">
        <v>40000</v>
      </c>
      <c r="I73" s="25">
        <f t="shared" ref="I73:I93" si="1">H73+I72</f>
        <v>5800992</v>
      </c>
      <c r="J73" s="26" t="s">
        <v>364</v>
      </c>
    </row>
    <row r="74" spans="1:10" s="20" customFormat="1" x14ac:dyDescent="0.2">
      <c r="A74" s="21" t="s">
        <v>365</v>
      </c>
      <c r="B74" s="22" t="s">
        <v>366</v>
      </c>
      <c r="C74" s="23" t="s">
        <v>367</v>
      </c>
      <c r="D74" s="23" t="s">
        <v>30</v>
      </c>
      <c r="E74" s="23" t="s">
        <v>368</v>
      </c>
      <c r="F74" s="24">
        <v>75.5</v>
      </c>
      <c r="G74" s="25">
        <v>78000</v>
      </c>
      <c r="H74" s="27">
        <v>65000</v>
      </c>
      <c r="I74" s="25">
        <f t="shared" si="1"/>
        <v>5865992</v>
      </c>
      <c r="J74" s="26" t="s">
        <v>369</v>
      </c>
    </row>
    <row r="75" spans="1:10" s="20" customFormat="1" x14ac:dyDescent="0.2">
      <c r="A75" s="21" t="s">
        <v>370</v>
      </c>
      <c r="B75" s="22" t="s">
        <v>371</v>
      </c>
      <c r="C75" s="23" t="s">
        <v>372</v>
      </c>
      <c r="D75" s="23" t="s">
        <v>24</v>
      </c>
      <c r="E75" s="23" t="s">
        <v>373</v>
      </c>
      <c r="F75" s="24">
        <v>75.5</v>
      </c>
      <c r="G75" s="25">
        <v>39900</v>
      </c>
      <c r="H75" s="27">
        <v>20000</v>
      </c>
      <c r="I75" s="25">
        <f t="shared" si="1"/>
        <v>5885992</v>
      </c>
      <c r="J75" s="26" t="s">
        <v>374</v>
      </c>
    </row>
    <row r="76" spans="1:10" s="20" customFormat="1" x14ac:dyDescent="0.2">
      <c r="A76" s="21" t="s">
        <v>375</v>
      </c>
      <c r="B76" s="22" t="s">
        <v>376</v>
      </c>
      <c r="C76" s="23" t="s">
        <v>377</v>
      </c>
      <c r="D76" s="23" t="s">
        <v>76</v>
      </c>
      <c r="E76" s="23" t="s">
        <v>378</v>
      </c>
      <c r="F76" s="24">
        <v>75.25</v>
      </c>
      <c r="G76" s="25">
        <v>100000</v>
      </c>
      <c r="H76" s="27">
        <v>85000</v>
      </c>
      <c r="I76" s="25">
        <f t="shared" si="1"/>
        <v>5970992</v>
      </c>
      <c r="J76" s="26" t="s">
        <v>379</v>
      </c>
    </row>
    <row r="77" spans="1:10" s="20" customFormat="1" x14ac:dyDescent="0.2">
      <c r="A77" s="21" t="s">
        <v>380</v>
      </c>
      <c r="B77" s="22" t="s">
        <v>381</v>
      </c>
      <c r="C77" s="23" t="s">
        <v>382</v>
      </c>
      <c r="D77" s="23" t="s">
        <v>24</v>
      </c>
      <c r="E77" s="23" t="s">
        <v>383</v>
      </c>
      <c r="F77" s="24">
        <v>75.125</v>
      </c>
      <c r="G77" s="25">
        <v>84928</v>
      </c>
      <c r="H77" s="27">
        <v>84928</v>
      </c>
      <c r="I77" s="25">
        <f t="shared" si="1"/>
        <v>6055920</v>
      </c>
      <c r="J77" s="26" t="s">
        <v>384</v>
      </c>
    </row>
    <row r="78" spans="1:10" s="20" customFormat="1" x14ac:dyDescent="0.2">
      <c r="A78" s="21" t="s">
        <v>385</v>
      </c>
      <c r="B78" s="22" t="s">
        <v>386</v>
      </c>
      <c r="C78" s="23" t="s">
        <v>387</v>
      </c>
      <c r="D78" s="23" t="s">
        <v>97</v>
      </c>
      <c r="E78" s="23" t="s">
        <v>388</v>
      </c>
      <c r="F78" s="24">
        <v>74.875</v>
      </c>
      <c r="G78" s="25">
        <v>18050</v>
      </c>
      <c r="H78" s="27">
        <v>18050</v>
      </c>
      <c r="I78" s="25">
        <f t="shared" si="1"/>
        <v>6073970</v>
      </c>
      <c r="J78" s="26" t="s">
        <v>389</v>
      </c>
    </row>
    <row r="79" spans="1:10" s="20" customFormat="1" x14ac:dyDescent="0.2">
      <c r="A79" s="21" t="s">
        <v>390</v>
      </c>
      <c r="B79" s="22" t="s">
        <v>391</v>
      </c>
      <c r="C79" s="23" t="s">
        <v>392</v>
      </c>
      <c r="D79" s="23" t="s">
        <v>129</v>
      </c>
      <c r="E79" s="23" t="s">
        <v>3</v>
      </c>
      <c r="F79" s="24">
        <v>74.875</v>
      </c>
      <c r="G79" s="25">
        <v>85500</v>
      </c>
      <c r="H79" s="27">
        <v>50000</v>
      </c>
      <c r="I79" s="25">
        <f t="shared" si="1"/>
        <v>6123970</v>
      </c>
      <c r="J79" s="26" t="s">
        <v>393</v>
      </c>
    </row>
    <row r="80" spans="1:10" s="20" customFormat="1" x14ac:dyDescent="0.2">
      <c r="A80" s="21" t="s">
        <v>394</v>
      </c>
      <c r="B80" s="22" t="s">
        <v>395</v>
      </c>
      <c r="C80" s="23" t="s">
        <v>396</v>
      </c>
      <c r="D80" s="23" t="s">
        <v>54</v>
      </c>
      <c r="E80" s="23" t="s">
        <v>397</v>
      </c>
      <c r="F80" s="24">
        <v>74.75</v>
      </c>
      <c r="G80" s="25">
        <v>89300</v>
      </c>
      <c r="H80" s="27">
        <v>66000</v>
      </c>
      <c r="I80" s="25">
        <f t="shared" si="1"/>
        <v>6189970</v>
      </c>
      <c r="J80" s="26" t="s">
        <v>398</v>
      </c>
    </row>
    <row r="81" spans="1:10" s="20" customFormat="1" x14ac:dyDescent="0.2">
      <c r="A81" s="21" t="s">
        <v>399</v>
      </c>
      <c r="B81" s="22" t="s">
        <v>400</v>
      </c>
      <c r="C81" s="23" t="s">
        <v>401</v>
      </c>
      <c r="D81" s="23" t="s">
        <v>97</v>
      </c>
      <c r="E81" s="23" t="s">
        <v>402</v>
      </c>
      <c r="F81" s="24">
        <v>74.75</v>
      </c>
      <c r="G81" s="25">
        <v>44000</v>
      </c>
      <c r="H81" s="27">
        <v>34000</v>
      </c>
      <c r="I81" s="25">
        <f t="shared" si="1"/>
        <v>6223970</v>
      </c>
      <c r="J81" s="26" t="s">
        <v>403</v>
      </c>
    </row>
    <row r="82" spans="1:10" s="20" customFormat="1" x14ac:dyDescent="0.2">
      <c r="A82" s="21" t="s">
        <v>404</v>
      </c>
      <c r="B82" s="22" t="s">
        <v>405</v>
      </c>
      <c r="C82" s="23" t="s">
        <v>406</v>
      </c>
      <c r="D82" s="23" t="s">
        <v>217</v>
      </c>
      <c r="E82" s="23" t="s">
        <v>407</v>
      </c>
      <c r="F82" s="24">
        <v>74.625</v>
      </c>
      <c r="G82" s="25">
        <v>60800</v>
      </c>
      <c r="H82" s="27">
        <v>56000</v>
      </c>
      <c r="I82" s="25">
        <f t="shared" si="1"/>
        <v>6279970</v>
      </c>
      <c r="J82" s="26" t="s">
        <v>408</v>
      </c>
    </row>
    <row r="83" spans="1:10" s="20" customFormat="1" x14ac:dyDescent="0.2">
      <c r="A83" s="21" t="s">
        <v>409</v>
      </c>
      <c r="B83" s="22" t="s">
        <v>410</v>
      </c>
      <c r="C83" s="23" t="s">
        <v>411</v>
      </c>
      <c r="D83" s="23" t="s">
        <v>42</v>
      </c>
      <c r="E83" s="23" t="s">
        <v>412</v>
      </c>
      <c r="F83" s="24">
        <v>74.5</v>
      </c>
      <c r="G83" s="25">
        <v>70000</v>
      </c>
      <c r="H83" s="27">
        <v>66000</v>
      </c>
      <c r="I83" s="25">
        <f t="shared" si="1"/>
        <v>6345970</v>
      </c>
      <c r="J83" s="26" t="s">
        <v>413</v>
      </c>
    </row>
    <row r="84" spans="1:10" s="20" customFormat="1" x14ac:dyDescent="0.2">
      <c r="A84" s="21" t="s">
        <v>414</v>
      </c>
      <c r="B84" s="22" t="s">
        <v>415</v>
      </c>
      <c r="C84" s="23" t="s">
        <v>416</v>
      </c>
      <c r="D84" s="23" t="s">
        <v>129</v>
      </c>
      <c r="E84" s="23" t="s">
        <v>417</v>
      </c>
      <c r="F84" s="24">
        <v>74.125</v>
      </c>
      <c r="G84" s="25">
        <v>99000</v>
      </c>
      <c r="H84" s="27">
        <v>79000</v>
      </c>
      <c r="I84" s="25">
        <f t="shared" si="1"/>
        <v>6424970</v>
      </c>
      <c r="J84" s="26" t="s">
        <v>418</v>
      </c>
    </row>
    <row r="85" spans="1:10" s="20" customFormat="1" x14ac:dyDescent="0.2">
      <c r="A85" s="21" t="s">
        <v>419</v>
      </c>
      <c r="B85" s="22" t="s">
        <v>420</v>
      </c>
      <c r="C85" s="23" t="s">
        <v>421</v>
      </c>
      <c r="D85" s="23" t="s">
        <v>36</v>
      </c>
      <c r="E85" s="23" t="s">
        <v>422</v>
      </c>
      <c r="F85" s="24">
        <v>74</v>
      </c>
      <c r="G85" s="25">
        <v>84000</v>
      </c>
      <c r="H85" s="27">
        <v>66000</v>
      </c>
      <c r="I85" s="25">
        <f t="shared" si="1"/>
        <v>6490970</v>
      </c>
      <c r="J85" s="26" t="s">
        <v>423</v>
      </c>
    </row>
    <row r="86" spans="1:10" s="20" customFormat="1" x14ac:dyDescent="0.2">
      <c r="A86" s="21" t="s">
        <v>424</v>
      </c>
      <c r="B86" s="22" t="s">
        <v>425</v>
      </c>
      <c r="C86" s="23" t="s">
        <v>426</v>
      </c>
      <c r="D86" s="23" t="s">
        <v>42</v>
      </c>
      <c r="E86" s="23" t="s">
        <v>55</v>
      </c>
      <c r="F86" s="24">
        <v>73.5</v>
      </c>
      <c r="G86" s="25">
        <v>100000</v>
      </c>
      <c r="H86" s="27">
        <v>50000</v>
      </c>
      <c r="I86" s="25">
        <f t="shared" si="1"/>
        <v>6540970</v>
      </c>
      <c r="J86" s="26" t="s">
        <v>427</v>
      </c>
    </row>
    <row r="87" spans="1:10" s="20" customFormat="1" x14ac:dyDescent="0.2">
      <c r="A87" s="21" t="s">
        <v>428</v>
      </c>
      <c r="B87" s="22" t="s">
        <v>429</v>
      </c>
      <c r="C87" s="23" t="s">
        <v>430</v>
      </c>
      <c r="D87" s="23" t="s">
        <v>36</v>
      </c>
      <c r="E87" s="23" t="s">
        <v>431</v>
      </c>
      <c r="F87" s="24">
        <v>73.25</v>
      </c>
      <c r="G87" s="25">
        <v>100000</v>
      </c>
      <c r="H87" s="27">
        <v>55000</v>
      </c>
      <c r="I87" s="25">
        <f t="shared" si="1"/>
        <v>6595970</v>
      </c>
      <c r="J87" s="26" t="s">
        <v>432</v>
      </c>
    </row>
    <row r="88" spans="1:10" s="20" customFormat="1" x14ac:dyDescent="0.2">
      <c r="A88" s="21" t="s">
        <v>433</v>
      </c>
      <c r="B88" s="22" t="s">
        <v>434</v>
      </c>
      <c r="C88" s="23" t="s">
        <v>435</v>
      </c>
      <c r="D88" s="23" t="s">
        <v>129</v>
      </c>
      <c r="E88" s="23" t="s">
        <v>436</v>
      </c>
      <c r="F88" s="24">
        <v>73</v>
      </c>
      <c r="G88" s="25">
        <v>100000</v>
      </c>
      <c r="H88" s="27">
        <v>100000</v>
      </c>
      <c r="I88" s="25">
        <f t="shared" si="1"/>
        <v>6695970</v>
      </c>
      <c r="J88" s="26" t="s">
        <v>437</v>
      </c>
    </row>
    <row r="89" spans="1:10" s="20" customFormat="1" x14ac:dyDescent="0.2">
      <c r="A89" s="21" t="s">
        <v>438</v>
      </c>
      <c r="B89" s="22" t="s">
        <v>439</v>
      </c>
      <c r="C89" s="23" t="s">
        <v>440</v>
      </c>
      <c r="D89" s="23" t="s">
        <v>42</v>
      </c>
      <c r="E89" s="23" t="s">
        <v>55</v>
      </c>
      <c r="F89" s="24">
        <v>72.75</v>
      </c>
      <c r="G89" s="25">
        <v>60000</v>
      </c>
      <c r="H89" s="27">
        <v>60000</v>
      </c>
      <c r="I89" s="25">
        <f t="shared" si="1"/>
        <v>6755970</v>
      </c>
      <c r="J89" s="26" t="s">
        <v>441</v>
      </c>
    </row>
    <row r="90" spans="1:10" s="20" customFormat="1" x14ac:dyDescent="0.2">
      <c r="A90" s="21" t="s">
        <v>442</v>
      </c>
      <c r="B90" s="22" t="s">
        <v>443</v>
      </c>
      <c r="C90" s="23" t="s">
        <v>444</v>
      </c>
      <c r="D90" s="23" t="s">
        <v>42</v>
      </c>
      <c r="E90" s="23" t="s">
        <v>3</v>
      </c>
      <c r="F90" s="24">
        <v>72.75</v>
      </c>
      <c r="G90" s="25">
        <v>100000</v>
      </c>
      <c r="H90" s="27">
        <v>100000</v>
      </c>
      <c r="I90" s="25">
        <f t="shared" si="1"/>
        <v>6855970</v>
      </c>
      <c r="J90" s="26" t="s">
        <v>445</v>
      </c>
    </row>
    <row r="91" spans="1:10" s="20" customFormat="1" x14ac:dyDescent="0.2">
      <c r="A91" s="21" t="s">
        <v>446</v>
      </c>
      <c r="B91" s="22" t="s">
        <v>447</v>
      </c>
      <c r="C91" s="23" t="s">
        <v>448</v>
      </c>
      <c r="D91" s="23" t="s">
        <v>30</v>
      </c>
      <c r="E91" s="23" t="s">
        <v>449</v>
      </c>
      <c r="F91" s="24">
        <v>72.625</v>
      </c>
      <c r="G91" s="25">
        <v>90000</v>
      </c>
      <c r="H91" s="27">
        <v>90000</v>
      </c>
      <c r="I91" s="25">
        <f t="shared" si="1"/>
        <v>6945970</v>
      </c>
      <c r="J91" s="26" t="s">
        <v>450</v>
      </c>
    </row>
    <row r="92" spans="1:10" s="20" customFormat="1" x14ac:dyDescent="0.2">
      <c r="A92" s="21" t="s">
        <v>451</v>
      </c>
      <c r="B92" s="22" t="s">
        <v>452</v>
      </c>
      <c r="C92" s="23" t="s">
        <v>453</v>
      </c>
      <c r="D92" s="23" t="s">
        <v>24</v>
      </c>
      <c r="E92" s="23" t="s">
        <v>454</v>
      </c>
      <c r="F92" s="24">
        <v>71.75</v>
      </c>
      <c r="G92" s="25">
        <v>23750</v>
      </c>
      <c r="H92" s="27">
        <v>23750</v>
      </c>
      <c r="I92" s="25">
        <f t="shared" si="1"/>
        <v>6969720</v>
      </c>
      <c r="J92" s="26" t="s">
        <v>455</v>
      </c>
    </row>
    <row r="93" spans="1:10" s="20" customFormat="1" ht="13.5" thickBot="1" x14ac:dyDescent="0.25">
      <c r="A93" s="21" t="s">
        <v>456</v>
      </c>
      <c r="B93" s="22" t="s">
        <v>457</v>
      </c>
      <c r="C93" s="23" t="s">
        <v>458</v>
      </c>
      <c r="D93" s="23" t="s">
        <v>36</v>
      </c>
      <c r="E93" s="23" t="s">
        <v>459</v>
      </c>
      <c r="F93" s="24">
        <v>68.125</v>
      </c>
      <c r="G93" s="25">
        <v>95000</v>
      </c>
      <c r="H93" s="27">
        <v>81612</v>
      </c>
      <c r="I93" s="25">
        <f t="shared" si="1"/>
        <v>7051332</v>
      </c>
      <c r="J93" s="26" t="s">
        <v>460</v>
      </c>
    </row>
    <row r="94" spans="1:10" ht="13.5" thickBot="1" x14ac:dyDescent="0.25">
      <c r="A94" s="39"/>
      <c r="B94" s="43" t="s">
        <v>543</v>
      </c>
      <c r="C94" s="43"/>
      <c r="D94" s="43"/>
      <c r="E94" s="43"/>
      <c r="F94" s="43"/>
      <c r="G94" s="43"/>
      <c r="H94" s="40">
        <f>SUM(H7:H93)</f>
        <v>7051332</v>
      </c>
      <c r="I94" s="41"/>
      <c r="J94" s="42"/>
    </row>
    <row r="96" spans="1:10" s="2" customFormat="1" ht="16.5" customHeight="1" x14ac:dyDescent="0.25">
      <c r="A96" s="3"/>
      <c r="B96" s="49" t="s">
        <v>461</v>
      </c>
      <c r="C96" s="49"/>
      <c r="D96" s="49"/>
      <c r="E96" s="49"/>
      <c r="F96" s="49"/>
      <c r="G96" s="49"/>
      <c r="H96" s="49"/>
      <c r="I96" s="7"/>
      <c r="J96" s="7" t="s">
        <v>462</v>
      </c>
    </row>
    <row r="97" spans="1:10" s="2" customFormat="1" ht="16.5" customHeight="1" thickBot="1" x14ac:dyDescent="0.3">
      <c r="A97" s="8"/>
      <c r="B97" s="50" t="s">
        <v>463</v>
      </c>
      <c r="C97" s="50"/>
      <c r="D97" s="50"/>
      <c r="E97" s="50"/>
      <c r="F97" s="50"/>
      <c r="G97" s="50"/>
      <c r="H97" s="50"/>
      <c r="I97" s="10"/>
      <c r="J97" s="10">
        <v>2000000</v>
      </c>
    </row>
    <row r="98" spans="1:10" s="2" customFormat="1" ht="44.25" customHeight="1" thickBot="1" x14ac:dyDescent="0.3">
      <c r="A98" s="29" t="s">
        <v>5</v>
      </c>
      <c r="B98" s="12" t="s">
        <v>6</v>
      </c>
      <c r="C98" s="12" t="s">
        <v>7</v>
      </c>
      <c r="D98" s="12" t="s">
        <v>8</v>
      </c>
      <c r="E98" s="12" t="s">
        <v>9</v>
      </c>
      <c r="F98" s="12" t="s">
        <v>10</v>
      </c>
      <c r="G98" s="12" t="s">
        <v>11</v>
      </c>
      <c r="H98" s="12" t="s">
        <v>12</v>
      </c>
      <c r="I98" s="12" t="s">
        <v>13</v>
      </c>
      <c r="J98" s="13" t="s">
        <v>14</v>
      </c>
    </row>
    <row r="99" spans="1:10" s="20" customFormat="1" x14ac:dyDescent="0.2">
      <c r="A99" s="14" t="s">
        <v>15</v>
      </c>
      <c r="B99" s="15" t="s">
        <v>464</v>
      </c>
      <c r="C99" s="16" t="s">
        <v>465</v>
      </c>
      <c r="D99" s="16" t="s">
        <v>18</v>
      </c>
      <c r="E99" s="16" t="s">
        <v>466</v>
      </c>
      <c r="F99" s="17">
        <v>59.25</v>
      </c>
      <c r="G99" s="18">
        <v>200000</v>
      </c>
      <c r="H99" s="18">
        <v>200000</v>
      </c>
      <c r="I99" s="17">
        <f>H99</f>
        <v>200000</v>
      </c>
      <c r="J99" s="19" t="s">
        <v>467</v>
      </c>
    </row>
    <row r="100" spans="1:10" s="20" customFormat="1" x14ac:dyDescent="0.2">
      <c r="A100" s="21" t="s">
        <v>21</v>
      </c>
      <c r="B100" s="22" t="s">
        <v>468</v>
      </c>
      <c r="C100" s="23" t="s">
        <v>469</v>
      </c>
      <c r="D100" s="23" t="s">
        <v>42</v>
      </c>
      <c r="E100" s="23" t="s">
        <v>470</v>
      </c>
      <c r="F100" s="24">
        <v>59.25</v>
      </c>
      <c r="G100" s="25">
        <v>128511</v>
      </c>
      <c r="H100" s="25">
        <v>128511</v>
      </c>
      <c r="I100" s="24">
        <f>H100+I99</f>
        <v>328511</v>
      </c>
      <c r="J100" s="26" t="s">
        <v>471</v>
      </c>
    </row>
    <row r="101" spans="1:10" s="20" customFormat="1" x14ac:dyDescent="0.2">
      <c r="A101" s="21" t="s">
        <v>27</v>
      </c>
      <c r="B101" s="22" t="s">
        <v>472</v>
      </c>
      <c r="C101" s="23" t="s">
        <v>473</v>
      </c>
      <c r="D101" s="23" t="s">
        <v>217</v>
      </c>
      <c r="E101" s="23" t="s">
        <v>474</v>
      </c>
      <c r="F101" s="24">
        <v>59.125</v>
      </c>
      <c r="G101" s="25">
        <v>133900</v>
      </c>
      <c r="H101" s="25">
        <v>133900</v>
      </c>
      <c r="I101" s="24">
        <f t="shared" ref="I101:I113" si="2">H101+I100</f>
        <v>462411</v>
      </c>
      <c r="J101" s="26" t="s">
        <v>475</v>
      </c>
    </row>
    <row r="102" spans="1:10" s="20" customFormat="1" x14ac:dyDescent="0.2">
      <c r="A102" s="21" t="s">
        <v>33</v>
      </c>
      <c r="B102" s="22" t="s">
        <v>476</v>
      </c>
      <c r="C102" s="23" t="s">
        <v>477</v>
      </c>
      <c r="D102" s="23" t="s">
        <v>129</v>
      </c>
      <c r="E102" s="23" t="s">
        <v>478</v>
      </c>
      <c r="F102" s="24">
        <v>58.875</v>
      </c>
      <c r="G102" s="25">
        <v>150000</v>
      </c>
      <c r="H102" s="25">
        <v>150000</v>
      </c>
      <c r="I102" s="24">
        <f t="shared" si="2"/>
        <v>612411</v>
      </c>
      <c r="J102" s="26" t="s">
        <v>479</v>
      </c>
    </row>
    <row r="103" spans="1:10" s="20" customFormat="1" x14ac:dyDescent="0.2">
      <c r="A103" s="21" t="s">
        <v>39</v>
      </c>
      <c r="B103" s="22" t="s">
        <v>480</v>
      </c>
      <c r="C103" s="23" t="s">
        <v>481</v>
      </c>
      <c r="D103" s="23" t="s">
        <v>42</v>
      </c>
      <c r="E103" s="23" t="s">
        <v>482</v>
      </c>
      <c r="F103" s="24">
        <v>58.25</v>
      </c>
      <c r="G103" s="25">
        <v>200000</v>
      </c>
      <c r="H103" s="25">
        <v>200000</v>
      </c>
      <c r="I103" s="24">
        <f t="shared" si="2"/>
        <v>812411</v>
      </c>
      <c r="J103" s="26" t="s">
        <v>483</v>
      </c>
    </row>
    <row r="104" spans="1:10" s="20" customFormat="1" x14ac:dyDescent="0.2">
      <c r="A104" s="21" t="s">
        <v>45</v>
      </c>
      <c r="B104" s="22" t="s">
        <v>484</v>
      </c>
      <c r="C104" s="23" t="s">
        <v>485</v>
      </c>
      <c r="D104" s="23" t="s">
        <v>277</v>
      </c>
      <c r="E104" s="23" t="s">
        <v>486</v>
      </c>
      <c r="F104" s="24">
        <v>58.125</v>
      </c>
      <c r="G104" s="25">
        <v>200000</v>
      </c>
      <c r="H104" s="25">
        <v>200000</v>
      </c>
      <c r="I104" s="24">
        <f t="shared" si="2"/>
        <v>1012411</v>
      </c>
      <c r="J104" s="26" t="s">
        <v>487</v>
      </c>
    </row>
    <row r="105" spans="1:10" s="20" customFormat="1" x14ac:dyDescent="0.2">
      <c r="A105" s="21" t="s">
        <v>51</v>
      </c>
      <c r="B105" s="22" t="s">
        <v>488</v>
      </c>
      <c r="C105" s="23" t="s">
        <v>489</v>
      </c>
      <c r="D105" s="23" t="s">
        <v>18</v>
      </c>
      <c r="E105" s="23" t="s">
        <v>490</v>
      </c>
      <c r="F105" s="24">
        <v>57.5</v>
      </c>
      <c r="G105" s="25">
        <v>190000</v>
      </c>
      <c r="H105" s="25">
        <v>190000</v>
      </c>
      <c r="I105" s="24">
        <f t="shared" si="2"/>
        <v>1202411</v>
      </c>
      <c r="J105" s="26" t="s">
        <v>491</v>
      </c>
    </row>
    <row r="106" spans="1:10" s="20" customFormat="1" x14ac:dyDescent="0.2">
      <c r="A106" s="21" t="s">
        <v>57</v>
      </c>
      <c r="B106" s="22" t="s">
        <v>492</v>
      </c>
      <c r="C106" s="28" t="s">
        <v>493</v>
      </c>
      <c r="D106" s="23" t="s">
        <v>24</v>
      </c>
      <c r="E106" s="23" t="s">
        <v>494</v>
      </c>
      <c r="F106" s="24">
        <v>57.375</v>
      </c>
      <c r="G106" s="25">
        <v>129000</v>
      </c>
      <c r="H106" s="25">
        <v>129000</v>
      </c>
      <c r="I106" s="24">
        <f t="shared" si="2"/>
        <v>1331411</v>
      </c>
      <c r="J106" s="26" t="s">
        <v>495</v>
      </c>
    </row>
    <row r="107" spans="1:10" s="20" customFormat="1" x14ac:dyDescent="0.2">
      <c r="A107" s="21" t="s">
        <v>63</v>
      </c>
      <c r="B107" s="22" t="s">
        <v>496</v>
      </c>
      <c r="C107" s="23" t="s">
        <v>497</v>
      </c>
      <c r="D107" s="23" t="s">
        <v>24</v>
      </c>
      <c r="E107" s="23" t="s">
        <v>498</v>
      </c>
      <c r="F107" s="24">
        <v>57.125</v>
      </c>
      <c r="G107" s="25">
        <v>16200</v>
      </c>
      <c r="H107" s="25">
        <v>16200</v>
      </c>
      <c r="I107" s="24">
        <f t="shared" si="2"/>
        <v>1347611</v>
      </c>
      <c r="J107" s="26" t="s">
        <v>499</v>
      </c>
    </row>
    <row r="108" spans="1:10" s="20" customFormat="1" x14ac:dyDescent="0.2">
      <c r="A108" s="21" t="s">
        <v>68</v>
      </c>
      <c r="B108" s="22" t="s">
        <v>500</v>
      </c>
      <c r="C108" s="23" t="s">
        <v>501</v>
      </c>
      <c r="D108" s="23" t="s">
        <v>48</v>
      </c>
      <c r="E108" s="23" t="s">
        <v>502</v>
      </c>
      <c r="F108" s="24">
        <v>57.125</v>
      </c>
      <c r="G108" s="25">
        <v>30000</v>
      </c>
      <c r="H108" s="25">
        <v>30000</v>
      </c>
      <c r="I108" s="24">
        <f t="shared" si="2"/>
        <v>1377611</v>
      </c>
      <c r="J108" s="26" t="s">
        <v>503</v>
      </c>
    </row>
    <row r="109" spans="1:10" s="20" customFormat="1" x14ac:dyDescent="0.2">
      <c r="A109" s="21" t="s">
        <v>73</v>
      </c>
      <c r="B109" s="22" t="s">
        <v>504</v>
      </c>
      <c r="C109" s="23" t="s">
        <v>505</v>
      </c>
      <c r="D109" s="23" t="s">
        <v>97</v>
      </c>
      <c r="E109" s="23" t="s">
        <v>506</v>
      </c>
      <c r="F109" s="24">
        <v>56.125</v>
      </c>
      <c r="G109" s="25">
        <v>200000</v>
      </c>
      <c r="H109" s="25">
        <v>200000</v>
      </c>
      <c r="I109" s="24">
        <f t="shared" si="2"/>
        <v>1577611</v>
      </c>
      <c r="J109" s="26" t="s">
        <v>507</v>
      </c>
    </row>
    <row r="110" spans="1:10" s="20" customFormat="1" x14ac:dyDescent="0.2">
      <c r="A110" s="21" t="s">
        <v>79</v>
      </c>
      <c r="B110" s="22" t="s">
        <v>508</v>
      </c>
      <c r="C110" s="23" t="s">
        <v>509</v>
      </c>
      <c r="D110" s="23" t="s">
        <v>97</v>
      </c>
      <c r="E110" s="23" t="s">
        <v>510</v>
      </c>
      <c r="F110" s="24">
        <v>55.5</v>
      </c>
      <c r="G110" s="25">
        <v>123000</v>
      </c>
      <c r="H110" s="25">
        <v>123000</v>
      </c>
      <c r="I110" s="24">
        <f t="shared" si="2"/>
        <v>1700611</v>
      </c>
      <c r="J110" s="26" t="s">
        <v>511</v>
      </c>
    </row>
    <row r="111" spans="1:10" s="20" customFormat="1" x14ac:dyDescent="0.2">
      <c r="A111" s="21" t="s">
        <v>84</v>
      </c>
      <c r="B111" s="22" t="s">
        <v>512</v>
      </c>
      <c r="C111" s="23" t="s">
        <v>513</v>
      </c>
      <c r="D111" s="23" t="s">
        <v>514</v>
      </c>
      <c r="E111" s="23" t="s">
        <v>515</v>
      </c>
      <c r="F111" s="24">
        <v>55.25</v>
      </c>
      <c r="G111" s="25">
        <v>79560</v>
      </c>
      <c r="H111" s="25">
        <v>79560</v>
      </c>
      <c r="I111" s="24">
        <f t="shared" si="2"/>
        <v>1780171</v>
      </c>
      <c r="J111" s="26" t="s">
        <v>516</v>
      </c>
    </row>
    <row r="112" spans="1:10" s="20" customFormat="1" x14ac:dyDescent="0.2">
      <c r="A112" s="21" t="s">
        <v>89</v>
      </c>
      <c r="B112" s="22" t="s">
        <v>517</v>
      </c>
      <c r="C112" s="23" t="s">
        <v>518</v>
      </c>
      <c r="D112" s="23" t="s">
        <v>48</v>
      </c>
      <c r="E112" s="23" t="s">
        <v>519</v>
      </c>
      <c r="F112" s="24">
        <v>55</v>
      </c>
      <c r="G112" s="25">
        <v>148568</v>
      </c>
      <c r="H112" s="25">
        <v>148568</v>
      </c>
      <c r="I112" s="24">
        <f t="shared" si="2"/>
        <v>1928739</v>
      </c>
      <c r="J112" s="26" t="s">
        <v>520</v>
      </c>
    </row>
    <row r="113" spans="1:10" s="20" customFormat="1" ht="13.5" thickBot="1" x14ac:dyDescent="0.25">
      <c r="A113" s="33" t="s">
        <v>94</v>
      </c>
      <c r="B113" s="34" t="s">
        <v>521</v>
      </c>
      <c r="C113" s="35" t="s">
        <v>522</v>
      </c>
      <c r="D113" s="35" t="s">
        <v>30</v>
      </c>
      <c r="E113" s="35" t="s">
        <v>523</v>
      </c>
      <c r="F113" s="36">
        <v>53.75</v>
      </c>
      <c r="G113" s="37">
        <v>66652</v>
      </c>
      <c r="H113" s="37">
        <v>66652</v>
      </c>
      <c r="I113" s="36">
        <f t="shared" si="2"/>
        <v>1995391</v>
      </c>
      <c r="J113" s="38" t="s">
        <v>524</v>
      </c>
    </row>
    <row r="114" spans="1:10" ht="13.5" thickBot="1" x14ac:dyDescent="0.25">
      <c r="A114" s="39"/>
      <c r="B114" s="43" t="s">
        <v>543</v>
      </c>
      <c r="C114" s="43"/>
      <c r="D114" s="43"/>
      <c r="E114" s="43"/>
      <c r="F114" s="43"/>
      <c r="G114" s="43"/>
      <c r="H114" s="40">
        <f>SUM(H99:H113)</f>
        <v>1995391</v>
      </c>
      <c r="I114" s="41"/>
      <c r="J114" s="42"/>
    </row>
    <row r="116" spans="1:10" s="2" customFormat="1" ht="16.5" customHeight="1" x14ac:dyDescent="0.25">
      <c r="A116" s="3"/>
      <c r="B116" s="44" t="s">
        <v>461</v>
      </c>
      <c r="C116" s="44"/>
      <c r="D116" s="44"/>
      <c r="E116" s="44"/>
      <c r="F116" s="44"/>
      <c r="G116" s="44"/>
      <c r="H116" s="44"/>
      <c r="I116" s="7"/>
      <c r="J116" s="7" t="s">
        <v>525</v>
      </c>
    </row>
    <row r="117" spans="1:10" s="2" customFormat="1" ht="16.5" customHeight="1" thickBot="1" x14ac:dyDescent="0.3">
      <c r="A117" s="8"/>
      <c r="B117" s="45" t="s">
        <v>463</v>
      </c>
      <c r="C117" s="46"/>
      <c r="D117" s="46"/>
      <c r="E117" s="46"/>
      <c r="F117" s="46"/>
      <c r="G117" s="46"/>
      <c r="H117" s="47"/>
      <c r="I117" s="10"/>
      <c r="J117" s="10">
        <v>6000000</v>
      </c>
    </row>
    <row r="118" spans="1:10" s="2" customFormat="1" ht="44.25" customHeight="1" thickBot="1" x14ac:dyDescent="0.3">
      <c r="A118" s="29" t="s">
        <v>5</v>
      </c>
      <c r="B118" s="12" t="s">
        <v>6</v>
      </c>
      <c r="C118" s="12" t="s">
        <v>7</v>
      </c>
      <c r="D118" s="12" t="s">
        <v>8</v>
      </c>
      <c r="E118" s="12" t="s">
        <v>9</v>
      </c>
      <c r="F118" s="12" t="s">
        <v>10</v>
      </c>
      <c r="G118" s="12" t="s">
        <v>11</v>
      </c>
      <c r="H118" s="12" t="s">
        <v>12</v>
      </c>
      <c r="I118" s="12" t="s">
        <v>13</v>
      </c>
      <c r="J118" s="13" t="s">
        <v>14</v>
      </c>
    </row>
    <row r="119" spans="1:10" s="20" customFormat="1" x14ac:dyDescent="0.2">
      <c r="A119" s="14" t="s">
        <v>15</v>
      </c>
      <c r="B119" s="15" t="s">
        <v>526</v>
      </c>
      <c r="C119" s="16" t="s">
        <v>41</v>
      </c>
      <c r="D119" s="16" t="s">
        <v>42</v>
      </c>
      <c r="E119" s="16" t="s">
        <v>527</v>
      </c>
      <c r="F119" s="17">
        <v>58.375</v>
      </c>
      <c r="G119" s="18">
        <v>1500000</v>
      </c>
      <c r="H119" s="18">
        <v>1500000</v>
      </c>
      <c r="I119" s="30">
        <f>H119</f>
        <v>1500000</v>
      </c>
      <c r="J119" s="19" t="s">
        <v>528</v>
      </c>
    </row>
    <row r="120" spans="1:10" s="20" customFormat="1" x14ac:dyDescent="0.2">
      <c r="A120" s="21" t="s">
        <v>21</v>
      </c>
      <c r="B120" s="22" t="s">
        <v>529</v>
      </c>
      <c r="C120" s="23" t="s">
        <v>530</v>
      </c>
      <c r="D120" s="23" t="s">
        <v>531</v>
      </c>
      <c r="E120" s="23" t="s">
        <v>532</v>
      </c>
      <c r="F120" s="24">
        <v>58</v>
      </c>
      <c r="G120" s="25">
        <v>603277</v>
      </c>
      <c r="H120" s="25">
        <v>603277</v>
      </c>
      <c r="I120" s="31">
        <f>H120+I119</f>
        <v>2103277</v>
      </c>
      <c r="J120" s="26" t="s">
        <v>533</v>
      </c>
    </row>
    <row r="121" spans="1:10" s="20" customFormat="1" x14ac:dyDescent="0.2">
      <c r="A121" s="21" t="s">
        <v>27</v>
      </c>
      <c r="B121" s="22" t="s">
        <v>534</v>
      </c>
      <c r="C121" s="23" t="s">
        <v>75</v>
      </c>
      <c r="D121" s="23" t="s">
        <v>76</v>
      </c>
      <c r="E121" s="23" t="s">
        <v>535</v>
      </c>
      <c r="F121" s="24">
        <v>58.75</v>
      </c>
      <c r="G121" s="25">
        <v>1500000</v>
      </c>
      <c r="H121" s="25">
        <v>1500000</v>
      </c>
      <c r="I121" s="31">
        <f t="shared" ref="I121:I123" si="3">H121+I120</f>
        <v>3603277</v>
      </c>
      <c r="J121" s="26" t="s">
        <v>536</v>
      </c>
    </row>
    <row r="122" spans="1:10" s="20" customFormat="1" x14ac:dyDescent="0.2">
      <c r="A122" s="21" t="s">
        <v>33</v>
      </c>
      <c r="B122" s="22" t="s">
        <v>537</v>
      </c>
      <c r="C122" s="23" t="s">
        <v>256</v>
      </c>
      <c r="D122" s="23" t="s">
        <v>76</v>
      </c>
      <c r="E122" s="23" t="s">
        <v>538</v>
      </c>
      <c r="F122" s="24">
        <v>58.75</v>
      </c>
      <c r="G122" s="25">
        <v>850000</v>
      </c>
      <c r="H122" s="25">
        <v>850000</v>
      </c>
      <c r="I122" s="31">
        <f t="shared" si="3"/>
        <v>4453277</v>
      </c>
      <c r="J122" s="26" t="s">
        <v>539</v>
      </c>
    </row>
    <row r="123" spans="1:10" s="20" customFormat="1" ht="13.5" thickBot="1" x14ac:dyDescent="0.25">
      <c r="A123" s="21" t="s">
        <v>39</v>
      </c>
      <c r="B123" s="22" t="s">
        <v>540</v>
      </c>
      <c r="C123" s="23" t="s">
        <v>174</v>
      </c>
      <c r="D123" s="23" t="s">
        <v>18</v>
      </c>
      <c r="E123" s="23" t="s">
        <v>541</v>
      </c>
      <c r="F123" s="24">
        <v>59.375</v>
      </c>
      <c r="G123" s="25">
        <v>1500000</v>
      </c>
      <c r="H123" s="25">
        <v>1500000</v>
      </c>
      <c r="I123" s="31">
        <f t="shared" si="3"/>
        <v>5953277</v>
      </c>
      <c r="J123" s="26" t="s">
        <v>542</v>
      </c>
    </row>
    <row r="124" spans="1:10" ht="13.5" thickBot="1" x14ac:dyDescent="0.25">
      <c r="A124" s="39"/>
      <c r="B124" s="43" t="s">
        <v>543</v>
      </c>
      <c r="C124" s="43"/>
      <c r="D124" s="43"/>
      <c r="E124" s="43"/>
      <c r="F124" s="43"/>
      <c r="G124" s="43"/>
      <c r="H124" s="40">
        <f>SUM(H119:H123)</f>
        <v>5953277</v>
      </c>
      <c r="I124" s="41"/>
      <c r="J124" s="42"/>
    </row>
    <row r="125" spans="1:10" ht="15" customHeight="1" thickBot="1" x14ac:dyDescent="0.25">
      <c r="A125" s="39"/>
      <c r="B125" s="43" t="s">
        <v>544</v>
      </c>
      <c r="C125" s="43"/>
      <c r="D125" s="43"/>
      <c r="E125" s="43"/>
      <c r="F125" s="43"/>
      <c r="G125" s="43"/>
      <c r="H125" s="40">
        <f>SUM(H94,H114,H124)</f>
        <v>15000000</v>
      </c>
      <c r="I125" s="41"/>
      <c r="J125" s="42"/>
    </row>
  </sheetData>
  <mergeCells count="12">
    <mergeCell ref="A1:J1"/>
    <mergeCell ref="B2:I2"/>
    <mergeCell ref="B4:H4"/>
    <mergeCell ref="B5:H5"/>
    <mergeCell ref="B96:H96"/>
    <mergeCell ref="B124:G124"/>
    <mergeCell ref="B94:G94"/>
    <mergeCell ref="B125:G125"/>
    <mergeCell ref="B116:H116"/>
    <mergeCell ref="B117:H117"/>
    <mergeCell ref="B97:H97"/>
    <mergeCell ref="B114:G114"/>
  </mergeCells>
  <pageMargins left="0.25" right="0.25" top="0.75" bottom="0.75" header="0.3" footer="0.3"/>
  <pageSetup paperSize="9" scale="57" fitToHeight="0" orientation="landscape" verticalDpi="0" r:id="rId1"/>
  <rowBreaks count="2" manualBreakCount="2">
    <brk id="62" max="9" man="1"/>
    <brk id="125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Návrh na schválení dotací</vt:lpstr>
      <vt:lpstr>'Návrh na schválení dotací'!Oblast_tisku</vt:lpstr>
    </vt:vector>
  </TitlesOfParts>
  <Company>Stredocesky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Kobzáň Michal</dc:creator>
  <cp:lastModifiedBy>Jochová Lenka</cp:lastModifiedBy>
  <cp:lastPrinted>2024-03-15T08:14:01Z</cp:lastPrinted>
  <dcterms:created xsi:type="dcterms:W3CDTF">2024-03-14T18:39:23Z</dcterms:created>
  <dcterms:modified xsi:type="dcterms:W3CDTF">2024-03-15T11:47:12Z</dcterms:modified>
</cp:coreProperties>
</file>